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amkotin/Desktop/Integrated Tool Project/CURRENT WORKING DOCS/"/>
    </mc:Choice>
  </mc:AlternateContent>
  <xr:revisionPtr revIDLastSave="0" documentId="13_ncr:1_{F6079646-47C3-0C4F-BB4C-38BE852B79F9}" xr6:coauthVersionLast="46" xr6:coauthVersionMax="46" xr10:uidLastSave="{00000000-0000-0000-0000-000000000000}"/>
  <bookViews>
    <workbookView xWindow="2080" yWindow="740" windowWidth="30460" windowHeight="18880" xr2:uid="{ACE46F86-716E-1D4E-861D-DB052DCD0BD9}"/>
  </bookViews>
  <sheets>
    <sheet name="2-1 Water Use" sheetId="1" r:id="rId1"/>
  </sheets>
  <definedNames>
    <definedName name="_xlnm.Print_Area" localSheetId="0">'2-1 Water Use'!$A$1:$K$281</definedName>
    <definedName name="_xlnm.Print_Titles" localSheetId="0">'2-1 Water Use'!$13:$14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I17" i="1" s="1"/>
  <c r="K17" i="1" s="1"/>
  <c r="G16" i="1"/>
  <c r="G246" i="1"/>
  <c r="I246" i="1" s="1"/>
  <c r="K246" i="1" s="1"/>
  <c r="G245" i="1"/>
  <c r="I245" i="1" s="1"/>
  <c r="K245" i="1" s="1"/>
  <c r="G244" i="1"/>
  <c r="I244" i="1" s="1"/>
  <c r="K244" i="1" s="1"/>
  <c r="G243" i="1"/>
  <c r="I243" i="1" s="1"/>
  <c r="K243" i="1" s="1"/>
  <c r="G242" i="1"/>
  <c r="I242" i="1" s="1"/>
  <c r="K242" i="1" s="1"/>
  <c r="G241" i="1"/>
  <c r="I241" i="1" s="1"/>
  <c r="K241" i="1" s="1"/>
  <c r="G240" i="1"/>
  <c r="I240" i="1" s="1"/>
  <c r="K240" i="1" s="1"/>
  <c r="G239" i="1"/>
  <c r="I239" i="1" s="1"/>
  <c r="K239" i="1" s="1"/>
  <c r="G238" i="1"/>
  <c r="I238" i="1" s="1"/>
  <c r="K238" i="1" s="1"/>
  <c r="K237" i="1"/>
  <c r="I237" i="1"/>
  <c r="G237" i="1"/>
  <c r="G236" i="1"/>
  <c r="I236" i="1" s="1"/>
  <c r="K236" i="1" s="1"/>
  <c r="G235" i="1"/>
  <c r="I235" i="1" s="1"/>
  <c r="K235" i="1" s="1"/>
  <c r="I234" i="1"/>
  <c r="K234" i="1" s="1"/>
  <c r="G234" i="1"/>
  <c r="G233" i="1"/>
  <c r="I233" i="1" s="1"/>
  <c r="K233" i="1" s="1"/>
  <c r="I232" i="1"/>
  <c r="K232" i="1" s="1"/>
  <c r="G232" i="1"/>
  <c r="I231" i="1"/>
  <c r="K231" i="1" s="1"/>
  <c r="G231" i="1"/>
  <c r="G230" i="1"/>
  <c r="I230" i="1" s="1"/>
  <c r="K230" i="1" s="1"/>
  <c r="G229" i="1"/>
  <c r="I229" i="1" s="1"/>
  <c r="K229" i="1" s="1"/>
  <c r="G228" i="1"/>
  <c r="I228" i="1" s="1"/>
  <c r="K228" i="1" s="1"/>
  <c r="G227" i="1"/>
  <c r="I227" i="1" s="1"/>
  <c r="G225" i="1"/>
  <c r="I225" i="1" s="1"/>
  <c r="K225" i="1" s="1"/>
  <c r="G224" i="1"/>
  <c r="I224" i="1" s="1"/>
  <c r="K224" i="1" s="1"/>
  <c r="I223" i="1"/>
  <c r="K223" i="1" s="1"/>
  <c r="G223" i="1"/>
  <c r="G222" i="1"/>
  <c r="I222" i="1" s="1"/>
  <c r="K220" i="1"/>
  <c r="I220" i="1"/>
  <c r="G220" i="1"/>
  <c r="G219" i="1"/>
  <c r="I219" i="1" s="1"/>
  <c r="K219" i="1" s="1"/>
  <c r="D218" i="1"/>
  <c r="G217" i="1"/>
  <c r="I217" i="1" s="1"/>
  <c r="I215" i="1"/>
  <c r="K215" i="1" s="1"/>
  <c r="G215" i="1"/>
  <c r="I214" i="1"/>
  <c r="K214" i="1" s="1"/>
  <c r="G214" i="1"/>
  <c r="G213" i="1"/>
  <c r="I213" i="1" s="1"/>
  <c r="K213" i="1" s="1"/>
  <c r="G212" i="1"/>
  <c r="I212" i="1" s="1"/>
  <c r="K212" i="1" s="1"/>
  <c r="G211" i="1"/>
  <c r="I211" i="1" s="1"/>
  <c r="K211" i="1" s="1"/>
  <c r="G210" i="1"/>
  <c r="I210" i="1" s="1"/>
  <c r="K210" i="1" s="1"/>
  <c r="G209" i="1"/>
  <c r="I209" i="1" s="1"/>
  <c r="K209" i="1" s="1"/>
  <c r="G208" i="1"/>
  <c r="I208" i="1" s="1"/>
  <c r="K208" i="1" s="1"/>
  <c r="G207" i="1"/>
  <c r="I207" i="1" s="1"/>
  <c r="K207" i="1" s="1"/>
  <c r="G206" i="1"/>
  <c r="I206" i="1" s="1"/>
  <c r="K206" i="1" s="1"/>
  <c r="G205" i="1"/>
  <c r="I205" i="1" s="1"/>
  <c r="K205" i="1" s="1"/>
  <c r="K204" i="1"/>
  <c r="I204" i="1"/>
  <c r="G204" i="1"/>
  <c r="G203" i="1"/>
  <c r="I203" i="1" s="1"/>
  <c r="K203" i="1" s="1"/>
  <c r="G202" i="1"/>
  <c r="I202" i="1" s="1"/>
  <c r="K202" i="1" s="1"/>
  <c r="I201" i="1"/>
  <c r="K201" i="1" s="1"/>
  <c r="G201" i="1"/>
  <c r="G200" i="1"/>
  <c r="I200" i="1" s="1"/>
  <c r="K200" i="1" s="1"/>
  <c r="I199" i="1"/>
  <c r="K199" i="1" s="1"/>
  <c r="G199" i="1"/>
  <c r="I198" i="1"/>
  <c r="K198" i="1" s="1"/>
  <c r="G198" i="1"/>
  <c r="D197" i="1"/>
  <c r="I196" i="1"/>
  <c r="K196" i="1" s="1"/>
  <c r="G196" i="1"/>
  <c r="G194" i="1"/>
  <c r="I194" i="1" s="1"/>
  <c r="K194" i="1" s="1"/>
  <c r="G193" i="1"/>
  <c r="I193" i="1" s="1"/>
  <c r="K193" i="1" s="1"/>
  <c r="G192" i="1"/>
  <c r="I192" i="1" s="1"/>
  <c r="K192" i="1" s="1"/>
  <c r="I191" i="1"/>
  <c r="K191" i="1" s="1"/>
  <c r="G191" i="1"/>
  <c r="G190" i="1"/>
  <c r="I190" i="1" s="1"/>
  <c r="K190" i="1" s="1"/>
  <c r="G189" i="1"/>
  <c r="I189" i="1" s="1"/>
  <c r="K189" i="1" s="1"/>
  <c r="I188" i="1"/>
  <c r="K188" i="1" s="1"/>
  <c r="G188" i="1"/>
  <c r="G187" i="1"/>
  <c r="I187" i="1" s="1"/>
  <c r="K187" i="1" s="1"/>
  <c r="G186" i="1"/>
  <c r="I186" i="1" s="1"/>
  <c r="K186" i="1" s="1"/>
  <c r="G185" i="1"/>
  <c r="I185" i="1" s="1"/>
  <c r="G183" i="1"/>
  <c r="I183" i="1" s="1"/>
  <c r="K183" i="1" s="1"/>
  <c r="K182" i="1"/>
  <c r="I182" i="1"/>
  <c r="G182" i="1"/>
  <c r="G181" i="1"/>
  <c r="I181" i="1" s="1"/>
  <c r="K181" i="1" s="1"/>
  <c r="I180" i="1"/>
  <c r="K180" i="1" s="1"/>
  <c r="G180" i="1"/>
  <c r="G179" i="1"/>
  <c r="I179" i="1" s="1"/>
  <c r="K179" i="1" s="1"/>
  <c r="G178" i="1"/>
  <c r="I178" i="1" s="1"/>
  <c r="K178" i="1" s="1"/>
  <c r="I177" i="1"/>
  <c r="K177" i="1" s="1"/>
  <c r="G177" i="1"/>
  <c r="G176" i="1"/>
  <c r="I176" i="1" s="1"/>
  <c r="K176" i="1" s="1"/>
  <c r="G175" i="1"/>
  <c r="I175" i="1" s="1"/>
  <c r="K175" i="1" s="1"/>
  <c r="G174" i="1"/>
  <c r="I174" i="1" s="1"/>
  <c r="K174" i="1" s="1"/>
  <c r="G173" i="1"/>
  <c r="I173" i="1" s="1"/>
  <c r="K173" i="1" s="1"/>
  <c r="G172" i="1"/>
  <c r="I172" i="1" s="1"/>
  <c r="K172" i="1" s="1"/>
  <c r="G171" i="1"/>
  <c r="I171" i="1" s="1"/>
  <c r="K171" i="1" s="1"/>
  <c r="G170" i="1"/>
  <c r="I170" i="1" s="1"/>
  <c r="K170" i="1" s="1"/>
  <c r="G169" i="1"/>
  <c r="I169" i="1" s="1"/>
  <c r="K169" i="1" s="1"/>
  <c r="G168" i="1"/>
  <c r="I168" i="1" s="1"/>
  <c r="K168" i="1" s="1"/>
  <c r="G167" i="1"/>
  <c r="I167" i="1" s="1"/>
  <c r="K167" i="1" s="1"/>
  <c r="K166" i="1"/>
  <c r="I166" i="1"/>
  <c r="G166" i="1"/>
  <c r="I165" i="1"/>
  <c r="K165" i="1" s="1"/>
  <c r="G164" i="1"/>
  <c r="I164" i="1" s="1"/>
  <c r="G162" i="1"/>
  <c r="I162" i="1" s="1"/>
  <c r="K162" i="1" s="1"/>
  <c r="G161" i="1"/>
  <c r="I161" i="1" s="1"/>
  <c r="K161" i="1" s="1"/>
  <c r="K160" i="1"/>
  <c r="I160" i="1"/>
  <c r="G160" i="1"/>
  <c r="G159" i="1"/>
  <c r="I159" i="1" s="1"/>
  <c r="K159" i="1" s="1"/>
  <c r="G158" i="1"/>
  <c r="I158" i="1" s="1"/>
  <c r="K158" i="1" s="1"/>
  <c r="G157" i="1"/>
  <c r="I157" i="1" s="1"/>
  <c r="K157" i="1" s="1"/>
  <c r="G156" i="1"/>
  <c r="I156" i="1" s="1"/>
  <c r="K156" i="1" s="1"/>
  <c r="I155" i="1"/>
  <c r="K155" i="1" s="1"/>
  <c r="G155" i="1"/>
  <c r="G154" i="1"/>
  <c r="I154" i="1" s="1"/>
  <c r="K154" i="1" s="1"/>
  <c r="G153" i="1"/>
  <c r="I153" i="1" s="1"/>
  <c r="K153" i="1" s="1"/>
  <c r="G152" i="1"/>
  <c r="I152" i="1" s="1"/>
  <c r="K152" i="1" s="1"/>
  <c r="G151" i="1"/>
  <c r="I151" i="1" s="1"/>
  <c r="K151" i="1" s="1"/>
  <c r="G150" i="1"/>
  <c r="I150" i="1" s="1"/>
  <c r="K150" i="1" s="1"/>
  <c r="G149" i="1"/>
  <c r="I149" i="1" s="1"/>
  <c r="K149" i="1" s="1"/>
  <c r="G148" i="1"/>
  <c r="I148" i="1" s="1"/>
  <c r="K148" i="1" s="1"/>
  <c r="G147" i="1"/>
  <c r="I147" i="1" s="1"/>
  <c r="K147" i="1" s="1"/>
  <c r="G146" i="1"/>
  <c r="I146" i="1" s="1"/>
  <c r="K146" i="1" s="1"/>
  <c r="G145" i="1"/>
  <c r="I145" i="1" s="1"/>
  <c r="K145" i="1" s="1"/>
  <c r="K144" i="1"/>
  <c r="I144" i="1"/>
  <c r="G144" i="1"/>
  <c r="K143" i="1"/>
  <c r="I143" i="1"/>
  <c r="G142" i="1"/>
  <c r="I142" i="1" s="1"/>
  <c r="G140" i="1"/>
  <c r="I140" i="1" s="1"/>
  <c r="K140" i="1" s="1"/>
  <c r="G139" i="1"/>
  <c r="I139" i="1" s="1"/>
  <c r="K139" i="1" s="1"/>
  <c r="K138" i="1"/>
  <c r="I138" i="1"/>
  <c r="G138" i="1"/>
  <c r="I137" i="1"/>
  <c r="K137" i="1" s="1"/>
  <c r="G137" i="1"/>
  <c r="G136" i="1"/>
  <c r="I136" i="1" s="1"/>
  <c r="K136" i="1" s="1"/>
  <c r="G135" i="1"/>
  <c r="I135" i="1" s="1"/>
  <c r="K135" i="1" s="1"/>
  <c r="G134" i="1"/>
  <c r="I134" i="1" s="1"/>
  <c r="K134" i="1" s="1"/>
  <c r="I133" i="1"/>
  <c r="K133" i="1" s="1"/>
  <c r="G133" i="1"/>
  <c r="G132" i="1"/>
  <c r="I132" i="1" s="1"/>
  <c r="K132" i="1" s="1"/>
  <c r="G131" i="1"/>
  <c r="I131" i="1" s="1"/>
  <c r="K131" i="1" s="1"/>
  <c r="G130" i="1"/>
  <c r="I130" i="1" s="1"/>
  <c r="K130" i="1" s="1"/>
  <c r="G129" i="1"/>
  <c r="I129" i="1" s="1"/>
  <c r="K129" i="1" s="1"/>
  <c r="G128" i="1"/>
  <c r="I128" i="1" s="1"/>
  <c r="K128" i="1" s="1"/>
  <c r="G127" i="1"/>
  <c r="I127" i="1" s="1"/>
  <c r="K127" i="1" s="1"/>
  <c r="G126" i="1"/>
  <c r="I126" i="1" s="1"/>
  <c r="K126" i="1" s="1"/>
  <c r="G125" i="1"/>
  <c r="I125" i="1" s="1"/>
  <c r="K125" i="1" s="1"/>
  <c r="G124" i="1"/>
  <c r="I124" i="1" s="1"/>
  <c r="K124" i="1" s="1"/>
  <c r="G123" i="1"/>
  <c r="I123" i="1" s="1"/>
  <c r="K123" i="1" s="1"/>
  <c r="K122" i="1"/>
  <c r="I122" i="1"/>
  <c r="G122" i="1"/>
  <c r="I121" i="1"/>
  <c r="G121" i="1"/>
  <c r="G120" i="1"/>
  <c r="I120" i="1" s="1"/>
  <c r="G118" i="1"/>
  <c r="I118" i="1" s="1"/>
  <c r="K118" i="1" s="1"/>
  <c r="G117" i="1"/>
  <c r="I117" i="1" s="1"/>
  <c r="K117" i="1" s="1"/>
  <c r="K116" i="1"/>
  <c r="I116" i="1"/>
  <c r="G116" i="1"/>
  <c r="I115" i="1"/>
  <c r="K115" i="1" s="1"/>
  <c r="G115" i="1"/>
  <c r="G114" i="1"/>
  <c r="I114" i="1" s="1"/>
  <c r="K114" i="1" s="1"/>
  <c r="G113" i="1"/>
  <c r="I113" i="1" s="1"/>
  <c r="K113" i="1" s="1"/>
  <c r="G112" i="1"/>
  <c r="I112" i="1" s="1"/>
  <c r="K112" i="1" s="1"/>
  <c r="I111" i="1"/>
  <c r="K111" i="1" s="1"/>
  <c r="G111" i="1"/>
  <c r="G110" i="1"/>
  <c r="I110" i="1" s="1"/>
  <c r="K110" i="1" s="1"/>
  <c r="G109" i="1"/>
  <c r="I109" i="1" s="1"/>
  <c r="K109" i="1" s="1"/>
  <c r="G108" i="1"/>
  <c r="I108" i="1" s="1"/>
  <c r="K108" i="1" s="1"/>
  <c r="I107" i="1"/>
  <c r="K107" i="1" s="1"/>
  <c r="G107" i="1"/>
  <c r="G106" i="1"/>
  <c r="I106" i="1" s="1"/>
  <c r="K106" i="1" s="1"/>
  <c r="G105" i="1"/>
  <c r="I105" i="1" s="1"/>
  <c r="K105" i="1" s="1"/>
  <c r="G104" i="1"/>
  <c r="I104" i="1" s="1"/>
  <c r="K104" i="1" s="1"/>
  <c r="G103" i="1"/>
  <c r="I103" i="1" s="1"/>
  <c r="K103" i="1" s="1"/>
  <c r="G102" i="1"/>
  <c r="I102" i="1" s="1"/>
  <c r="K102" i="1" s="1"/>
  <c r="G101" i="1"/>
  <c r="I101" i="1" s="1"/>
  <c r="K101" i="1" s="1"/>
  <c r="K100" i="1"/>
  <c r="I100" i="1"/>
  <c r="G99" i="1"/>
  <c r="I99" i="1" s="1"/>
  <c r="G97" i="1"/>
  <c r="I97" i="1" s="1"/>
  <c r="K97" i="1" s="1"/>
  <c r="G96" i="1"/>
  <c r="I96" i="1" s="1"/>
  <c r="K96" i="1" s="1"/>
  <c r="G95" i="1"/>
  <c r="I95" i="1" s="1"/>
  <c r="K95" i="1" s="1"/>
  <c r="K94" i="1"/>
  <c r="I94" i="1"/>
  <c r="G94" i="1"/>
  <c r="I93" i="1"/>
  <c r="K93" i="1" s="1"/>
  <c r="G93" i="1"/>
  <c r="G92" i="1"/>
  <c r="I92" i="1" s="1"/>
  <c r="K92" i="1" s="1"/>
  <c r="G91" i="1"/>
  <c r="I91" i="1" s="1"/>
  <c r="K91" i="1" s="1"/>
  <c r="G90" i="1"/>
  <c r="I90" i="1" s="1"/>
  <c r="K90" i="1" s="1"/>
  <c r="I89" i="1"/>
  <c r="K89" i="1" s="1"/>
  <c r="G89" i="1"/>
  <c r="G88" i="1"/>
  <c r="I88" i="1" s="1"/>
  <c r="K88" i="1" s="1"/>
  <c r="G87" i="1"/>
  <c r="I87" i="1" s="1"/>
  <c r="K87" i="1" s="1"/>
  <c r="G86" i="1"/>
  <c r="I86" i="1" s="1"/>
  <c r="K86" i="1" s="1"/>
  <c r="I85" i="1"/>
  <c r="K85" i="1" s="1"/>
  <c r="G85" i="1"/>
  <c r="G84" i="1"/>
  <c r="I84" i="1" s="1"/>
  <c r="K84" i="1" s="1"/>
  <c r="G83" i="1"/>
  <c r="I83" i="1" s="1"/>
  <c r="K83" i="1" s="1"/>
  <c r="G82" i="1"/>
  <c r="I82" i="1" s="1"/>
  <c r="K82" i="1" s="1"/>
  <c r="G81" i="1"/>
  <c r="I81" i="1" s="1"/>
  <c r="K81" i="1" s="1"/>
  <c r="G80" i="1"/>
  <c r="I80" i="1" s="1"/>
  <c r="K80" i="1" s="1"/>
  <c r="I79" i="1"/>
  <c r="K79" i="1" s="1"/>
  <c r="I78" i="1"/>
  <c r="G78" i="1"/>
  <c r="G76" i="1"/>
  <c r="I76" i="1" s="1"/>
  <c r="K76" i="1" s="1"/>
  <c r="G75" i="1"/>
  <c r="I75" i="1" s="1"/>
  <c r="K75" i="1" s="1"/>
  <c r="G74" i="1"/>
  <c r="I74" i="1" s="1"/>
  <c r="K74" i="1" s="1"/>
  <c r="G73" i="1"/>
  <c r="I73" i="1" s="1"/>
  <c r="K73" i="1" s="1"/>
  <c r="K72" i="1"/>
  <c r="I72" i="1"/>
  <c r="G72" i="1"/>
  <c r="I71" i="1"/>
  <c r="K71" i="1" s="1"/>
  <c r="G71" i="1"/>
  <c r="G70" i="1"/>
  <c r="I70" i="1" s="1"/>
  <c r="K70" i="1" s="1"/>
  <c r="G69" i="1"/>
  <c r="I69" i="1" s="1"/>
  <c r="K69" i="1" s="1"/>
  <c r="G68" i="1"/>
  <c r="I68" i="1" s="1"/>
  <c r="K68" i="1" s="1"/>
  <c r="I67" i="1"/>
  <c r="K67" i="1" s="1"/>
  <c r="G67" i="1"/>
  <c r="G66" i="1"/>
  <c r="I66" i="1" s="1"/>
  <c r="K66" i="1" s="1"/>
  <c r="G65" i="1"/>
  <c r="I65" i="1" s="1"/>
  <c r="K65" i="1" s="1"/>
  <c r="I64" i="1"/>
  <c r="K64" i="1" s="1"/>
  <c r="G64" i="1"/>
  <c r="I63" i="1"/>
  <c r="K63" i="1" s="1"/>
  <c r="G63" i="1"/>
  <c r="G62" i="1"/>
  <c r="I62" i="1" s="1"/>
  <c r="K62" i="1" s="1"/>
  <c r="G61" i="1"/>
  <c r="I61" i="1" s="1"/>
  <c r="K61" i="1" s="1"/>
  <c r="G60" i="1"/>
  <c r="I60" i="1" s="1"/>
  <c r="K60" i="1" s="1"/>
  <c r="G59" i="1"/>
  <c r="I59" i="1" s="1"/>
  <c r="K59" i="1" s="1"/>
  <c r="G58" i="1"/>
  <c r="I58" i="1" s="1"/>
  <c r="K58" i="1" s="1"/>
  <c r="D58" i="1"/>
  <c r="G57" i="1"/>
  <c r="I57" i="1" s="1"/>
  <c r="I55" i="1"/>
  <c r="K55" i="1" s="1"/>
  <c r="G55" i="1"/>
  <c r="G54" i="1"/>
  <c r="I54" i="1" s="1"/>
  <c r="K54" i="1" s="1"/>
  <c r="G53" i="1"/>
  <c r="I53" i="1" s="1"/>
  <c r="K53" i="1" s="1"/>
  <c r="G52" i="1"/>
  <c r="I52" i="1" s="1"/>
  <c r="K52" i="1" s="1"/>
  <c r="I51" i="1"/>
  <c r="K51" i="1" s="1"/>
  <c r="G51" i="1"/>
  <c r="G50" i="1"/>
  <c r="I50" i="1" s="1"/>
  <c r="K50" i="1" s="1"/>
  <c r="G49" i="1"/>
  <c r="I49" i="1" s="1"/>
  <c r="K49" i="1" s="1"/>
  <c r="G48" i="1"/>
  <c r="I48" i="1" s="1"/>
  <c r="K48" i="1" s="1"/>
  <c r="I47" i="1"/>
  <c r="K47" i="1" s="1"/>
  <c r="G47" i="1"/>
  <c r="G46" i="1"/>
  <c r="I46" i="1" s="1"/>
  <c r="K46" i="1" s="1"/>
  <c r="G45" i="1"/>
  <c r="I45" i="1" s="1"/>
  <c r="K45" i="1" s="1"/>
  <c r="G44" i="1"/>
  <c r="I44" i="1" s="1"/>
  <c r="K44" i="1" s="1"/>
  <c r="G43" i="1"/>
  <c r="I43" i="1" s="1"/>
  <c r="K43" i="1" s="1"/>
  <c r="G42" i="1"/>
  <c r="I42" i="1" s="1"/>
  <c r="K42" i="1" s="1"/>
  <c r="G41" i="1"/>
  <c r="I41" i="1" s="1"/>
  <c r="K41" i="1" s="1"/>
  <c r="K40" i="1"/>
  <c r="I40" i="1"/>
  <c r="G40" i="1"/>
  <c r="I39" i="1"/>
  <c r="K39" i="1" s="1"/>
  <c r="G39" i="1"/>
  <c r="G38" i="1"/>
  <c r="I38" i="1" s="1"/>
  <c r="K38" i="1" s="1"/>
  <c r="G37" i="1"/>
  <c r="I37" i="1" s="1"/>
  <c r="K37" i="1" s="1"/>
  <c r="G36" i="1"/>
  <c r="I36" i="1" s="1"/>
  <c r="G34" i="1"/>
  <c r="I34" i="1" s="1"/>
  <c r="K34" i="1" s="1"/>
  <c r="G33" i="1"/>
  <c r="I33" i="1" s="1"/>
  <c r="K33" i="1" s="1"/>
  <c r="G32" i="1"/>
  <c r="I32" i="1" s="1"/>
  <c r="K32" i="1" s="1"/>
  <c r="G31" i="1"/>
  <c r="I31" i="1" s="1"/>
  <c r="K31" i="1" s="1"/>
  <c r="G30" i="1"/>
  <c r="I30" i="1" s="1"/>
  <c r="K30" i="1" s="1"/>
  <c r="K29" i="1"/>
  <c r="I29" i="1"/>
  <c r="G29" i="1"/>
  <c r="I28" i="1"/>
  <c r="K28" i="1" s="1"/>
  <c r="G28" i="1"/>
  <c r="G27" i="1"/>
  <c r="I27" i="1" s="1"/>
  <c r="K27" i="1" s="1"/>
  <c r="G26" i="1"/>
  <c r="I26" i="1" s="1"/>
  <c r="K26" i="1" s="1"/>
  <c r="G25" i="1"/>
  <c r="I25" i="1" s="1"/>
  <c r="K25" i="1" s="1"/>
  <c r="I24" i="1"/>
  <c r="K24" i="1" s="1"/>
  <c r="G24" i="1"/>
  <c r="G23" i="1"/>
  <c r="I23" i="1" s="1"/>
  <c r="K23" i="1" s="1"/>
  <c r="G22" i="1"/>
  <c r="I22" i="1" s="1"/>
  <c r="K22" i="1" s="1"/>
  <c r="G21" i="1"/>
  <c r="I21" i="1" s="1"/>
  <c r="K21" i="1" s="1"/>
  <c r="I20" i="1"/>
  <c r="K20" i="1" s="1"/>
  <c r="G20" i="1"/>
  <c r="G19" i="1"/>
  <c r="I19" i="1" s="1"/>
  <c r="K19" i="1" s="1"/>
  <c r="G18" i="1"/>
  <c r="I18" i="1" s="1"/>
  <c r="K18" i="1" s="1"/>
  <c r="I16" i="1"/>
  <c r="K16" i="1" s="1"/>
  <c r="G15" i="1"/>
  <c r="I15" i="1" s="1"/>
  <c r="I98" i="1" l="1"/>
  <c r="K15" i="1"/>
  <c r="K35" i="1" s="1"/>
  <c r="I35" i="1"/>
  <c r="I226" i="1"/>
  <c r="K222" i="1"/>
  <c r="K120" i="1"/>
  <c r="K141" i="1" s="1"/>
  <c r="I141" i="1"/>
  <c r="I77" i="1"/>
  <c r="K57" i="1"/>
  <c r="K77" i="1" s="1"/>
  <c r="K185" i="1"/>
  <c r="K195" i="1" s="1"/>
  <c r="I195" i="1"/>
  <c r="K226" i="1"/>
  <c r="I247" i="1"/>
  <c r="K227" i="1"/>
  <c r="K247" i="1" s="1"/>
  <c r="K99" i="1"/>
  <c r="K119" i="1" s="1"/>
  <c r="I119" i="1"/>
  <c r="I56" i="1"/>
  <c r="K36" i="1"/>
  <c r="K56" i="1" s="1"/>
  <c r="K164" i="1"/>
  <c r="K184" i="1" s="1"/>
  <c r="I184" i="1"/>
  <c r="K142" i="1"/>
  <c r="K163" i="1" s="1"/>
  <c r="I163" i="1"/>
  <c r="K78" i="1"/>
  <c r="K98" i="1" s="1"/>
  <c r="G218" i="1"/>
  <c r="I218" i="1" s="1"/>
  <c r="G197" i="1"/>
  <c r="I197" i="1" s="1"/>
  <c r="K218" i="1" l="1"/>
  <c r="K221" i="1" s="1"/>
  <c r="K248" i="1" s="1"/>
  <c r="I221" i="1"/>
  <c r="K197" i="1"/>
  <c r="K216" i="1" s="1"/>
  <c r="I216" i="1"/>
</calcChain>
</file>

<file path=xl/sharedStrings.xml><?xml version="1.0" encoding="utf-8"?>
<sst xmlns="http://schemas.openxmlformats.org/spreadsheetml/2006/main" count="182" uniqueCount="142">
  <si>
    <t>Worksheet 2-1:  Water Use Inventory</t>
  </si>
  <si>
    <t>Completed by:</t>
  </si>
  <si>
    <t>Date:</t>
  </si>
  <si>
    <t xml:space="preserve">Instructions: </t>
  </si>
  <si>
    <t xml:space="preserve">Develop a water use inventory for the winery by entering available information in unshaded cells. </t>
  </si>
  <si>
    <t>Shaded cells will calculate automatically, but they are not locked from editing if you prefer to enter values directly (note that this</t>
  </si>
  <si>
    <t xml:space="preserve">    will over-write the cell formula; copy an adjacent cell in the same column to restore auto-calculation)</t>
  </si>
  <si>
    <t>Add more rows by left-clicking the mouse on a row and selecting Unhide.</t>
  </si>
  <si>
    <t xml:space="preserve">Entries in red font are sample data that should be deleted. </t>
  </si>
  <si>
    <t>Key Outputs:</t>
  </si>
  <si>
    <t>Total annual water use for each unit operation will be used in Step 3 to identify largest sources and reduction strategies.</t>
  </si>
  <si>
    <t>Total winery annual water use can be compared with industry benchmarks.</t>
  </si>
  <si>
    <t>Data gaps identified in the water inventory can be addressed as described in Step 2.</t>
  </si>
  <si>
    <t>Operation</t>
  </si>
  <si>
    <t>Source Description</t>
  </si>
  <si>
    <t>Output Calculations</t>
  </si>
  <si>
    <t>Winery Operation</t>
  </si>
  <si>
    <t xml:space="preserve">Water-Using Task </t>
  </si>
  <si>
    <t>Flow Type
(select)</t>
  </si>
  <si>
    <r>
      <t>Duration 
of Flow 
(mins)</t>
    </r>
    <r>
      <rPr>
        <b/>
        <vertAlign val="superscript"/>
        <sz val="8"/>
        <rFont val="Arial"/>
        <family val="2"/>
      </rPr>
      <t>1</t>
    </r>
  </si>
  <si>
    <t>No. of Parallel Production Lines</t>
  </si>
  <si>
    <r>
      <t>Water Use Rate 
(gpm)</t>
    </r>
    <r>
      <rPr>
        <b/>
        <vertAlign val="superscript"/>
        <sz val="8"/>
        <rFont val="Arial"/>
        <family val="2"/>
      </rPr>
      <t>2</t>
    </r>
  </si>
  <si>
    <r>
      <t>Water Use per Task
(gals/task)</t>
    </r>
    <r>
      <rPr>
        <b/>
        <vertAlign val="superscript"/>
        <sz val="8"/>
        <rFont val="Arial"/>
        <family val="2"/>
      </rPr>
      <t>3</t>
    </r>
  </si>
  <si>
    <t xml:space="preserve">
Task Frequency
(x /day)</t>
  </si>
  <si>
    <r>
      <t>Daily Water Use for Task
(gals/day)</t>
    </r>
    <r>
      <rPr>
        <b/>
        <vertAlign val="superscript"/>
        <sz val="8"/>
        <rFont val="Arial"/>
        <family val="2"/>
      </rPr>
      <t>4</t>
    </r>
  </si>
  <si>
    <t>Operating Days (days/year)</t>
  </si>
  <si>
    <r>
      <t>Water Use for Task (gals/year)</t>
    </r>
    <r>
      <rPr>
        <b/>
        <vertAlign val="superscript"/>
        <sz val="8"/>
        <rFont val="Arial"/>
        <family val="2"/>
      </rPr>
      <t>5</t>
    </r>
  </si>
  <si>
    <t>Crush</t>
  </si>
  <si>
    <t>bin washing</t>
  </si>
  <si>
    <t>batch</t>
  </si>
  <si>
    <t>Crush Totals:</t>
  </si>
  <si>
    <t>Press</t>
  </si>
  <si>
    <t>pushing  must</t>
  </si>
  <si>
    <t>Press Totals:</t>
  </si>
  <si>
    <t>Fermentation</t>
  </si>
  <si>
    <t>hot water to start ferm</t>
  </si>
  <si>
    <t>Ferment Totals:</t>
  </si>
  <si>
    <t>Cellar</t>
  </si>
  <si>
    <t>pushing wine</t>
  </si>
  <si>
    <t>variable</t>
  </si>
  <si>
    <t>Cellar Totals:</t>
  </si>
  <si>
    <t>Tanks</t>
  </si>
  <si>
    <t>(list size, number)</t>
  </si>
  <si>
    <t>tank cleaning</t>
  </si>
  <si>
    <t>Tank Totals:</t>
  </si>
  <si>
    <t>Barrels</t>
  </si>
  <si>
    <t>red</t>
  </si>
  <si>
    <t>humidifiers</t>
  </si>
  <si>
    <t>cyclical</t>
  </si>
  <si>
    <t>white</t>
  </si>
  <si>
    <t>Barrel Totals:</t>
  </si>
  <si>
    <t>Bins &amp; Tankers</t>
  </si>
  <si>
    <t>cleaning tanker</t>
  </si>
  <si>
    <t>Bin Totals:</t>
  </si>
  <si>
    <t>Fining/
Filtration</t>
  </si>
  <si>
    <t>lees filter sanitation</t>
  </si>
  <si>
    <t>Filtration Totals:</t>
  </si>
  <si>
    <t>Wine Ion Exchange</t>
  </si>
  <si>
    <t>Wine IE Totals:</t>
  </si>
  <si>
    <t>Bottling</t>
  </si>
  <si>
    <t xml:space="preserve">warming tank </t>
  </si>
  <si>
    <t>continuous</t>
  </si>
  <si>
    <t>Bottling Totals:</t>
  </si>
  <si>
    <t>Laboratory</t>
  </si>
  <si>
    <t>vacuum pump</t>
  </si>
  <si>
    <t>Laboratory Totals:</t>
  </si>
  <si>
    <t>Tasting Room</t>
  </si>
  <si>
    <t>Visitors/day:</t>
  </si>
  <si>
    <t>Gal/person:</t>
  </si>
  <si>
    <t>Tasting Totals:</t>
  </si>
  <si>
    <t>Systems</t>
  </si>
  <si>
    <t>Main sump</t>
  </si>
  <si>
    <t>Cooling tower</t>
  </si>
  <si>
    <t>Boiler</t>
  </si>
  <si>
    <t xml:space="preserve">Water softener </t>
  </si>
  <si>
    <t>Tank detartration</t>
  </si>
  <si>
    <t>Pipeline detartration</t>
  </si>
  <si>
    <t>Systems Totals:</t>
  </si>
  <si>
    <t xml:space="preserve">Total Winery Water Use: </t>
  </si>
  <si>
    <t>Notes:</t>
  </si>
  <si>
    <t>1. For continuous flows, enter total minutes of operation per day, and enter "1" under Task Frequency.</t>
  </si>
  <si>
    <t>2. Reference water use rates for typical equipment:</t>
  </si>
  <si>
    <t>Application</t>
  </si>
  <si>
    <t>Equipment</t>
  </si>
  <si>
    <t>Service Pressure 
(psi)</t>
  </si>
  <si>
    <t>Flow Rate (gpm)</t>
  </si>
  <si>
    <t>Wash Cycle (mins)</t>
  </si>
  <si>
    <t>Cleaning unit</t>
  </si>
  <si>
    <t>Gamajet IV</t>
  </si>
  <si>
    <t>20 - 500</t>
  </si>
  <si>
    <t>30 - 320</t>
  </si>
  <si>
    <t>3 - 30</t>
  </si>
  <si>
    <t>Gamajet V (fluid-driven)</t>
  </si>
  <si>
    <t>50 - 1,200</t>
  </si>
  <si>
    <t>6.7 - 42</t>
  </si>
  <si>
    <t>3 - 33</t>
  </si>
  <si>
    <t>Gamajet VI (non-lub'd)</t>
  </si>
  <si>
    <t>10 - 700</t>
  </si>
  <si>
    <t>5 - 40</t>
  </si>
  <si>
    <t>Gamajet Barrel Blaster</t>
  </si>
  <si>
    <t>50 - 1500</t>
  </si>
  <si>
    <t>2 - 8</t>
  </si>
  <si>
    <t>2 - 5</t>
  </si>
  <si>
    <t>Spray gun</t>
  </si>
  <si>
    <t>Straham S-70 Nozzle</t>
  </si>
  <si>
    <t>50 - 80</t>
  </si>
  <si>
    <t>5 - 7</t>
  </si>
  <si>
    <t>n/a</t>
  </si>
  <si>
    <t>Pressure wash</t>
  </si>
  <si>
    <t>Hotsy BD cold</t>
  </si>
  <si>
    <t>3,500 - 5,000</t>
  </si>
  <si>
    <t>3.7 - 4.5</t>
  </si>
  <si>
    <t>Hotsy BX cold</t>
  </si>
  <si>
    <t>2,000 - 3,500</t>
  </si>
  <si>
    <t>2.8 - 3.7</t>
  </si>
  <si>
    <t>Hotsy EP cold</t>
  </si>
  <si>
    <t>1,000 - 2,000</t>
  </si>
  <si>
    <t>3 - 3.5</t>
  </si>
  <si>
    <t>Hotsy 1400 hot</t>
  </si>
  <si>
    <t>Hotsy 500 hot</t>
  </si>
  <si>
    <t>1,000 - 1,500</t>
  </si>
  <si>
    <t>2.1 - 3.0</t>
  </si>
  <si>
    <t>Hotsy 700 hot</t>
  </si>
  <si>
    <t>1,500 - 2,000</t>
  </si>
  <si>
    <t>2.8 - 3.5</t>
  </si>
  <si>
    <t>Hotsy 900 hot</t>
  </si>
  <si>
    <t>2,000 - 2,300</t>
  </si>
  <si>
    <t>3.8 - 3.9</t>
  </si>
  <si>
    <t>Power wash</t>
  </si>
  <si>
    <t>Hydrotek CW21004E3</t>
  </si>
  <si>
    <t>Kew 7- 66</t>
  </si>
  <si>
    <t>Hot water</t>
  </si>
  <si>
    <t>Aaqua Tools HotCart</t>
  </si>
  <si>
    <t>3. Water use per task</t>
  </si>
  <si>
    <t xml:space="preserve"> = water use rate (gpm) x task duration (mins) x number of lines</t>
  </si>
  <si>
    <t>4. Daily water use for task</t>
  </si>
  <si>
    <t xml:space="preserve"> = water use per task (gal) x task frequency (times/day)</t>
  </si>
  <si>
    <t>5. Annual water use for task</t>
  </si>
  <si>
    <r>
      <t xml:space="preserve"> = daily water use for task (gal/day) x number of operating days </t>
    </r>
    <r>
      <rPr>
        <u/>
        <sz val="8"/>
        <rFont val="Arial"/>
        <family val="2"/>
      </rPr>
      <t>or</t>
    </r>
    <r>
      <rPr>
        <sz val="8"/>
        <rFont val="Arial"/>
        <family val="2"/>
      </rPr>
      <t xml:space="preserve"> enter estimated water use</t>
    </r>
  </si>
  <si>
    <t>If the winery operates year-round, can assume 180 operating days/year.</t>
  </si>
  <si>
    <t>Flow Types:</t>
  </si>
  <si>
    <t>Source: Comprehensive Guide to Sustainable Management of Winery Water and Associated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</si>
</sst>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d\ mmmm\ yyyy"/>
    <numFmt numFmtId="166" formatCode="#,##0.0"/>
  </numFmts>
  <fonts count="16">
    <font>
      <sz val="10"/>
      <name val="Arial"/>
      <family val="2"/>
    </font>
    <font>
      <sz val="10"/>
      <name val="Arial"/>
      <family val="2"/>
    </font>
    <font>
      <b/>
      <sz val="12"/>
      <name val="Sans Extended"/>
      <family val="2"/>
    </font>
    <font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13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indexed="10"/>
      <name val="Arial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4" fillId="0" borderId="0" xfId="1" applyNumberFormat="1" applyFont="1" applyAlignment="1">
      <alignment horizontal="right"/>
    </xf>
    <xf numFmtId="3" fontId="3" fillId="0" borderId="1" xfId="0" applyNumberFormat="1" applyFont="1" applyBorder="1" applyAlignment="1">
      <alignment horizontal="center"/>
    </xf>
    <xf numFmtId="0" fontId="5" fillId="0" borderId="0" xfId="0" applyFont="1"/>
    <xf numFmtId="164" fontId="6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3" fontId="1" fillId="0" borderId="2" xfId="0" applyNumberFormat="1" applyFont="1" applyBorder="1" applyAlignment="1">
      <alignment horizontal="center"/>
    </xf>
    <xf numFmtId="0" fontId="7" fillId="0" borderId="0" xfId="0" applyFont="1"/>
    <xf numFmtId="164" fontId="1" fillId="0" borderId="0" xfId="0" applyNumberFormat="1" applyFont="1" applyAlignment="1">
      <alignment horizontal="left"/>
    </xf>
    <xf numFmtId="0" fontId="1" fillId="0" borderId="0" xfId="0" applyFont="1"/>
    <xf numFmtId="164" fontId="1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wrapText="1"/>
    </xf>
    <xf numFmtId="165" fontId="7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165" fontId="1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/>
    <xf numFmtId="165" fontId="9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1" fillId="4" borderId="3" xfId="0" applyFont="1" applyFill="1" applyBorder="1"/>
    <xf numFmtId="0" fontId="12" fillId="0" borderId="4" xfId="0" applyFont="1" applyBorder="1" applyAlignment="1">
      <alignment horizontal="left" wrapText="1"/>
    </xf>
    <xf numFmtId="0" fontId="12" fillId="0" borderId="5" xfId="0" applyFont="1" applyBorder="1" applyAlignment="1">
      <alignment horizontal="center" wrapText="1"/>
    </xf>
    <xf numFmtId="0" fontId="12" fillId="0" borderId="5" xfId="1" applyFont="1" applyBorder="1" applyAlignment="1">
      <alignment horizontal="center" wrapText="1"/>
    </xf>
    <xf numFmtId="3" fontId="12" fillId="0" borderId="5" xfId="0" applyNumberFormat="1" applyFont="1" applyBorder="1" applyAlignment="1">
      <alignment horizontal="center" wrapText="1"/>
    </xf>
    <xf numFmtId="0" fontId="4" fillId="0" borderId="0" xfId="0" applyFont="1"/>
    <xf numFmtId="0" fontId="12" fillId="0" borderId="6" xfId="0" applyFont="1" applyBorder="1"/>
    <xf numFmtId="0" fontId="4" fillId="0" borderId="6" xfId="0" applyFont="1" applyBorder="1" applyAlignment="1">
      <alignment horizontal="left" wrapText="1"/>
    </xf>
    <xf numFmtId="0" fontId="14" fillId="0" borderId="6" xfId="0" applyFont="1" applyBorder="1" applyAlignment="1">
      <alignment horizontal="center"/>
    </xf>
    <xf numFmtId="3" fontId="4" fillId="5" borderId="6" xfId="0" applyNumberFormat="1" applyFont="1" applyFill="1" applyBorder="1" applyAlignment="1">
      <alignment horizontal="center"/>
    </xf>
    <xf numFmtId="0" fontId="4" fillId="0" borderId="7" xfId="0" applyFont="1" applyBorder="1"/>
    <xf numFmtId="0" fontId="14" fillId="0" borderId="7" xfId="0" applyFont="1" applyBorder="1" applyAlignment="1">
      <alignment horizontal="left" wrapText="1"/>
    </xf>
    <xf numFmtId="3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3" fontId="4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3" fontId="12" fillId="5" borderId="2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7" xfId="0" applyFont="1" applyBorder="1"/>
    <xf numFmtId="0" fontId="1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6" fontId="14" fillId="0" borderId="7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0" applyFont="1"/>
    <xf numFmtId="0" fontId="14" fillId="0" borderId="8" xfId="0" applyFont="1" applyBorder="1" applyAlignment="1">
      <alignment horizontal="left" wrapText="1"/>
    </xf>
    <xf numFmtId="3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2" fillId="0" borderId="9" xfId="0" applyFont="1" applyBorder="1" applyAlignment="1">
      <alignment wrapText="1"/>
    </xf>
    <xf numFmtId="0" fontId="4" fillId="0" borderId="9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6" xfId="0" applyFont="1" applyBorder="1"/>
    <xf numFmtId="3" fontId="4" fillId="0" borderId="6" xfId="0" applyNumberFormat="1" applyFont="1" applyBorder="1" applyAlignment="1">
      <alignment horizontal="center"/>
    </xf>
    <xf numFmtId="0" fontId="12" fillId="0" borderId="9" xfId="0" applyFont="1" applyBorder="1"/>
    <xf numFmtId="0" fontId="1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wrapText="1"/>
    </xf>
    <xf numFmtId="0" fontId="12" fillId="0" borderId="10" xfId="0" applyFont="1" applyBorder="1" applyAlignment="1">
      <alignment horizontal="right"/>
    </xf>
    <xf numFmtId="0" fontId="12" fillId="0" borderId="10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10" xfId="0" applyFont="1" applyBorder="1" applyAlignment="1">
      <alignment horizontal="center"/>
    </xf>
    <xf numFmtId="3" fontId="7" fillId="0" borderId="10" xfId="0" applyNumberFormat="1" applyFont="1" applyBorder="1" applyAlignment="1">
      <alignment horizontal="right"/>
    </xf>
    <xf numFmtId="3" fontId="7" fillId="5" borderId="11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12" xfId="0" applyFont="1" applyBorder="1"/>
    <xf numFmtId="0" fontId="12" fillId="0" borderId="2" xfId="0" applyFont="1" applyBorder="1" applyAlignment="1">
      <alignment horizontal="left" wrapText="1"/>
    </xf>
    <xf numFmtId="0" fontId="12" fillId="0" borderId="12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 applyAlignment="1">
      <alignment horizontal="left" wrapText="1"/>
    </xf>
    <xf numFmtId="16" fontId="4" fillId="0" borderId="16" xfId="0" quotePrefix="1" applyNumberFormat="1" applyFont="1" applyBorder="1" applyAlignment="1">
      <alignment horizontal="left" wrapText="1"/>
    </xf>
    <xf numFmtId="0" fontId="4" fillId="0" borderId="17" xfId="0" applyFont="1" applyBorder="1" applyAlignment="1">
      <alignment horizontal="left"/>
    </xf>
    <xf numFmtId="16" fontId="4" fillId="0" borderId="17" xfId="0" applyNumberFormat="1" applyFont="1" applyBorder="1" applyAlignment="1">
      <alignment horizontal="left"/>
    </xf>
    <xf numFmtId="16" fontId="4" fillId="0" borderId="18" xfId="0" quotePrefix="1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left"/>
    </xf>
    <xf numFmtId="17" fontId="4" fillId="0" borderId="19" xfId="0" quotePrefix="1" applyNumberFormat="1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16" fontId="4" fillId="0" borderId="17" xfId="0" quotePrefix="1" applyNumberFormat="1" applyFont="1" applyBorder="1" applyAlignment="1">
      <alignment horizontal="left"/>
    </xf>
    <xf numFmtId="0" fontId="4" fillId="0" borderId="19" xfId="0" quotePrefix="1" applyFont="1" applyBorder="1" applyAlignment="1">
      <alignment horizontal="left"/>
    </xf>
    <xf numFmtId="0" fontId="4" fillId="0" borderId="17" xfId="0" applyFont="1" applyBorder="1"/>
    <xf numFmtId="0" fontId="4" fillId="0" borderId="21" xfId="0" applyFont="1" applyBorder="1" applyAlignment="1">
      <alignment horizontal="left"/>
    </xf>
    <xf numFmtId="3" fontId="4" fillId="0" borderId="19" xfId="0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3" fontId="4" fillId="0" borderId="14" xfId="0" applyNumberFormat="1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23" xfId="0" applyFont="1" applyBorder="1"/>
    <xf numFmtId="0" fontId="4" fillId="0" borderId="24" xfId="0" applyFont="1" applyBorder="1" applyAlignment="1">
      <alignment horizontal="left"/>
    </xf>
    <xf numFmtId="3" fontId="4" fillId="0" borderId="25" xfId="0" applyNumberFormat="1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3" fontId="4" fillId="0" borderId="0" xfId="0" applyNumberFormat="1" applyFont="1" applyAlignment="1">
      <alignment horizontal="center"/>
    </xf>
  </cellXfs>
  <cellStyles count="2">
    <cellStyle name="Normal" xfId="0" builtinId="0"/>
    <cellStyle name="Normal_Laboratory Analyses" xfId="1" xr:uid="{0DCB4721-E01F-224F-9E6D-59B194D676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37670-AF0E-D045-B85C-F103418750F2}">
  <sheetPr>
    <tabColor indexed="31"/>
  </sheetPr>
  <dimension ref="A1:L287"/>
  <sheetViews>
    <sheetView tabSelected="1" zoomScale="130" zoomScaleNormal="130" workbookViewId="0">
      <pane ySplit="14" topLeftCell="A15" activePane="bottomLeft" state="frozen"/>
      <selection activeCell="C34" sqref="C34"/>
      <selection pane="bottomLeft" activeCell="A5" sqref="A5"/>
    </sheetView>
  </sheetViews>
  <sheetFormatPr baseColWidth="10" defaultColWidth="9.1640625" defaultRowHeight="13"/>
  <cols>
    <col min="1" max="1" width="13" style="17" customWidth="1"/>
    <col min="2" max="2" width="17.33203125" style="95" customWidth="1"/>
    <col min="3" max="3" width="11.33203125" style="10" customWidth="1"/>
    <col min="4" max="4" width="8.83203125" style="10" customWidth="1"/>
    <col min="5" max="5" width="9.5" style="11" customWidth="1"/>
    <col min="6" max="6" width="9.33203125" style="10" customWidth="1"/>
    <col min="7" max="7" width="10.83203125" style="12" customWidth="1"/>
    <col min="8" max="8" width="9.33203125" style="10" customWidth="1"/>
    <col min="9" max="9" width="12.33203125" style="12" customWidth="1"/>
    <col min="10" max="10" width="9.83203125" style="10" customWidth="1"/>
    <col min="11" max="11" width="10.5" style="12" customWidth="1"/>
    <col min="12" max="12" width="8.83203125" customWidth="1"/>
    <col min="13" max="256" width="9.1640625" style="17"/>
    <col min="257" max="257" width="13" style="17" customWidth="1"/>
    <col min="258" max="258" width="17.33203125" style="17" customWidth="1"/>
    <col min="259" max="259" width="11.33203125" style="17" customWidth="1"/>
    <col min="260" max="260" width="8.83203125" style="17" customWidth="1"/>
    <col min="261" max="261" width="9.5" style="17" customWidth="1"/>
    <col min="262" max="262" width="9.33203125" style="17" customWidth="1"/>
    <col min="263" max="263" width="10.83203125" style="17" customWidth="1"/>
    <col min="264" max="264" width="9.33203125" style="17" customWidth="1"/>
    <col min="265" max="265" width="12.33203125" style="17" customWidth="1"/>
    <col min="266" max="266" width="9.83203125" style="17" customWidth="1"/>
    <col min="267" max="267" width="10.5" style="17" customWidth="1"/>
    <col min="268" max="268" width="8.83203125" style="17" customWidth="1"/>
    <col min="269" max="512" width="9.1640625" style="17"/>
    <col min="513" max="513" width="13" style="17" customWidth="1"/>
    <col min="514" max="514" width="17.33203125" style="17" customWidth="1"/>
    <col min="515" max="515" width="11.33203125" style="17" customWidth="1"/>
    <col min="516" max="516" width="8.83203125" style="17" customWidth="1"/>
    <col min="517" max="517" width="9.5" style="17" customWidth="1"/>
    <col min="518" max="518" width="9.33203125" style="17" customWidth="1"/>
    <col min="519" max="519" width="10.83203125" style="17" customWidth="1"/>
    <col min="520" max="520" width="9.33203125" style="17" customWidth="1"/>
    <col min="521" max="521" width="12.33203125" style="17" customWidth="1"/>
    <col min="522" max="522" width="9.83203125" style="17" customWidth="1"/>
    <col min="523" max="523" width="10.5" style="17" customWidth="1"/>
    <col min="524" max="524" width="8.83203125" style="17" customWidth="1"/>
    <col min="525" max="768" width="9.1640625" style="17"/>
    <col min="769" max="769" width="13" style="17" customWidth="1"/>
    <col min="770" max="770" width="17.33203125" style="17" customWidth="1"/>
    <col min="771" max="771" width="11.33203125" style="17" customWidth="1"/>
    <col min="772" max="772" width="8.83203125" style="17" customWidth="1"/>
    <col min="773" max="773" width="9.5" style="17" customWidth="1"/>
    <col min="774" max="774" width="9.33203125" style="17" customWidth="1"/>
    <col min="775" max="775" width="10.83203125" style="17" customWidth="1"/>
    <col min="776" max="776" width="9.33203125" style="17" customWidth="1"/>
    <col min="777" max="777" width="12.33203125" style="17" customWidth="1"/>
    <col min="778" max="778" width="9.83203125" style="17" customWidth="1"/>
    <col min="779" max="779" width="10.5" style="17" customWidth="1"/>
    <col min="780" max="780" width="8.83203125" style="17" customWidth="1"/>
    <col min="781" max="1024" width="9.1640625" style="17"/>
    <col min="1025" max="1025" width="13" style="17" customWidth="1"/>
    <col min="1026" max="1026" width="17.33203125" style="17" customWidth="1"/>
    <col min="1027" max="1027" width="11.33203125" style="17" customWidth="1"/>
    <col min="1028" max="1028" width="8.83203125" style="17" customWidth="1"/>
    <col min="1029" max="1029" width="9.5" style="17" customWidth="1"/>
    <col min="1030" max="1030" width="9.33203125" style="17" customWidth="1"/>
    <col min="1031" max="1031" width="10.83203125" style="17" customWidth="1"/>
    <col min="1032" max="1032" width="9.33203125" style="17" customWidth="1"/>
    <col min="1033" max="1033" width="12.33203125" style="17" customWidth="1"/>
    <col min="1034" max="1034" width="9.83203125" style="17" customWidth="1"/>
    <col min="1035" max="1035" width="10.5" style="17" customWidth="1"/>
    <col min="1036" max="1036" width="8.83203125" style="17" customWidth="1"/>
    <col min="1037" max="1280" width="9.1640625" style="17"/>
    <col min="1281" max="1281" width="13" style="17" customWidth="1"/>
    <col min="1282" max="1282" width="17.33203125" style="17" customWidth="1"/>
    <col min="1283" max="1283" width="11.33203125" style="17" customWidth="1"/>
    <col min="1284" max="1284" width="8.83203125" style="17" customWidth="1"/>
    <col min="1285" max="1285" width="9.5" style="17" customWidth="1"/>
    <col min="1286" max="1286" width="9.33203125" style="17" customWidth="1"/>
    <col min="1287" max="1287" width="10.83203125" style="17" customWidth="1"/>
    <col min="1288" max="1288" width="9.33203125" style="17" customWidth="1"/>
    <col min="1289" max="1289" width="12.33203125" style="17" customWidth="1"/>
    <col min="1290" max="1290" width="9.83203125" style="17" customWidth="1"/>
    <col min="1291" max="1291" width="10.5" style="17" customWidth="1"/>
    <col min="1292" max="1292" width="8.83203125" style="17" customWidth="1"/>
    <col min="1293" max="1536" width="9.1640625" style="17"/>
    <col min="1537" max="1537" width="13" style="17" customWidth="1"/>
    <col min="1538" max="1538" width="17.33203125" style="17" customWidth="1"/>
    <col min="1539" max="1539" width="11.33203125" style="17" customWidth="1"/>
    <col min="1540" max="1540" width="8.83203125" style="17" customWidth="1"/>
    <col min="1541" max="1541" width="9.5" style="17" customWidth="1"/>
    <col min="1542" max="1542" width="9.33203125" style="17" customWidth="1"/>
    <col min="1543" max="1543" width="10.83203125" style="17" customWidth="1"/>
    <col min="1544" max="1544" width="9.33203125" style="17" customWidth="1"/>
    <col min="1545" max="1545" width="12.33203125" style="17" customWidth="1"/>
    <col min="1546" max="1546" width="9.83203125" style="17" customWidth="1"/>
    <col min="1547" max="1547" width="10.5" style="17" customWidth="1"/>
    <col min="1548" max="1548" width="8.83203125" style="17" customWidth="1"/>
    <col min="1549" max="1792" width="9.1640625" style="17"/>
    <col min="1793" max="1793" width="13" style="17" customWidth="1"/>
    <col min="1794" max="1794" width="17.33203125" style="17" customWidth="1"/>
    <col min="1795" max="1795" width="11.33203125" style="17" customWidth="1"/>
    <col min="1796" max="1796" width="8.83203125" style="17" customWidth="1"/>
    <col min="1797" max="1797" width="9.5" style="17" customWidth="1"/>
    <col min="1798" max="1798" width="9.33203125" style="17" customWidth="1"/>
    <col min="1799" max="1799" width="10.83203125" style="17" customWidth="1"/>
    <col min="1800" max="1800" width="9.33203125" style="17" customWidth="1"/>
    <col min="1801" max="1801" width="12.33203125" style="17" customWidth="1"/>
    <col min="1802" max="1802" width="9.83203125" style="17" customWidth="1"/>
    <col min="1803" max="1803" width="10.5" style="17" customWidth="1"/>
    <col min="1804" max="1804" width="8.83203125" style="17" customWidth="1"/>
    <col min="1805" max="2048" width="9.1640625" style="17"/>
    <col min="2049" max="2049" width="13" style="17" customWidth="1"/>
    <col min="2050" max="2050" width="17.33203125" style="17" customWidth="1"/>
    <col min="2051" max="2051" width="11.33203125" style="17" customWidth="1"/>
    <col min="2052" max="2052" width="8.83203125" style="17" customWidth="1"/>
    <col min="2053" max="2053" width="9.5" style="17" customWidth="1"/>
    <col min="2054" max="2054" width="9.33203125" style="17" customWidth="1"/>
    <col min="2055" max="2055" width="10.83203125" style="17" customWidth="1"/>
    <col min="2056" max="2056" width="9.33203125" style="17" customWidth="1"/>
    <col min="2057" max="2057" width="12.33203125" style="17" customWidth="1"/>
    <col min="2058" max="2058" width="9.83203125" style="17" customWidth="1"/>
    <col min="2059" max="2059" width="10.5" style="17" customWidth="1"/>
    <col min="2060" max="2060" width="8.83203125" style="17" customWidth="1"/>
    <col min="2061" max="2304" width="9.1640625" style="17"/>
    <col min="2305" max="2305" width="13" style="17" customWidth="1"/>
    <col min="2306" max="2306" width="17.33203125" style="17" customWidth="1"/>
    <col min="2307" max="2307" width="11.33203125" style="17" customWidth="1"/>
    <col min="2308" max="2308" width="8.83203125" style="17" customWidth="1"/>
    <col min="2309" max="2309" width="9.5" style="17" customWidth="1"/>
    <col min="2310" max="2310" width="9.33203125" style="17" customWidth="1"/>
    <col min="2311" max="2311" width="10.83203125" style="17" customWidth="1"/>
    <col min="2312" max="2312" width="9.33203125" style="17" customWidth="1"/>
    <col min="2313" max="2313" width="12.33203125" style="17" customWidth="1"/>
    <col min="2314" max="2314" width="9.83203125" style="17" customWidth="1"/>
    <col min="2315" max="2315" width="10.5" style="17" customWidth="1"/>
    <col min="2316" max="2316" width="8.83203125" style="17" customWidth="1"/>
    <col min="2317" max="2560" width="9.1640625" style="17"/>
    <col min="2561" max="2561" width="13" style="17" customWidth="1"/>
    <col min="2562" max="2562" width="17.33203125" style="17" customWidth="1"/>
    <col min="2563" max="2563" width="11.33203125" style="17" customWidth="1"/>
    <col min="2564" max="2564" width="8.83203125" style="17" customWidth="1"/>
    <col min="2565" max="2565" width="9.5" style="17" customWidth="1"/>
    <col min="2566" max="2566" width="9.33203125" style="17" customWidth="1"/>
    <col min="2567" max="2567" width="10.83203125" style="17" customWidth="1"/>
    <col min="2568" max="2568" width="9.33203125" style="17" customWidth="1"/>
    <col min="2569" max="2569" width="12.33203125" style="17" customWidth="1"/>
    <col min="2570" max="2570" width="9.83203125" style="17" customWidth="1"/>
    <col min="2571" max="2571" width="10.5" style="17" customWidth="1"/>
    <col min="2572" max="2572" width="8.83203125" style="17" customWidth="1"/>
    <col min="2573" max="2816" width="9.1640625" style="17"/>
    <col min="2817" max="2817" width="13" style="17" customWidth="1"/>
    <col min="2818" max="2818" width="17.33203125" style="17" customWidth="1"/>
    <col min="2819" max="2819" width="11.33203125" style="17" customWidth="1"/>
    <col min="2820" max="2820" width="8.83203125" style="17" customWidth="1"/>
    <col min="2821" max="2821" width="9.5" style="17" customWidth="1"/>
    <col min="2822" max="2822" width="9.33203125" style="17" customWidth="1"/>
    <col min="2823" max="2823" width="10.83203125" style="17" customWidth="1"/>
    <col min="2824" max="2824" width="9.33203125" style="17" customWidth="1"/>
    <col min="2825" max="2825" width="12.33203125" style="17" customWidth="1"/>
    <col min="2826" max="2826" width="9.83203125" style="17" customWidth="1"/>
    <col min="2827" max="2827" width="10.5" style="17" customWidth="1"/>
    <col min="2828" max="2828" width="8.83203125" style="17" customWidth="1"/>
    <col min="2829" max="3072" width="9.1640625" style="17"/>
    <col min="3073" max="3073" width="13" style="17" customWidth="1"/>
    <col min="3074" max="3074" width="17.33203125" style="17" customWidth="1"/>
    <col min="3075" max="3075" width="11.33203125" style="17" customWidth="1"/>
    <col min="3076" max="3076" width="8.83203125" style="17" customWidth="1"/>
    <col min="3077" max="3077" width="9.5" style="17" customWidth="1"/>
    <col min="3078" max="3078" width="9.33203125" style="17" customWidth="1"/>
    <col min="3079" max="3079" width="10.83203125" style="17" customWidth="1"/>
    <col min="3080" max="3080" width="9.33203125" style="17" customWidth="1"/>
    <col min="3081" max="3081" width="12.33203125" style="17" customWidth="1"/>
    <col min="3082" max="3082" width="9.83203125" style="17" customWidth="1"/>
    <col min="3083" max="3083" width="10.5" style="17" customWidth="1"/>
    <col min="3084" max="3084" width="8.83203125" style="17" customWidth="1"/>
    <col min="3085" max="3328" width="9.1640625" style="17"/>
    <col min="3329" max="3329" width="13" style="17" customWidth="1"/>
    <col min="3330" max="3330" width="17.33203125" style="17" customWidth="1"/>
    <col min="3331" max="3331" width="11.33203125" style="17" customWidth="1"/>
    <col min="3332" max="3332" width="8.83203125" style="17" customWidth="1"/>
    <col min="3333" max="3333" width="9.5" style="17" customWidth="1"/>
    <col min="3334" max="3334" width="9.33203125" style="17" customWidth="1"/>
    <col min="3335" max="3335" width="10.83203125" style="17" customWidth="1"/>
    <col min="3336" max="3336" width="9.33203125" style="17" customWidth="1"/>
    <col min="3337" max="3337" width="12.33203125" style="17" customWidth="1"/>
    <col min="3338" max="3338" width="9.83203125" style="17" customWidth="1"/>
    <col min="3339" max="3339" width="10.5" style="17" customWidth="1"/>
    <col min="3340" max="3340" width="8.83203125" style="17" customWidth="1"/>
    <col min="3341" max="3584" width="9.1640625" style="17"/>
    <col min="3585" max="3585" width="13" style="17" customWidth="1"/>
    <col min="3586" max="3586" width="17.33203125" style="17" customWidth="1"/>
    <col min="3587" max="3587" width="11.33203125" style="17" customWidth="1"/>
    <col min="3588" max="3588" width="8.83203125" style="17" customWidth="1"/>
    <col min="3589" max="3589" width="9.5" style="17" customWidth="1"/>
    <col min="3590" max="3590" width="9.33203125" style="17" customWidth="1"/>
    <col min="3591" max="3591" width="10.83203125" style="17" customWidth="1"/>
    <col min="3592" max="3592" width="9.33203125" style="17" customWidth="1"/>
    <col min="3593" max="3593" width="12.33203125" style="17" customWidth="1"/>
    <col min="3594" max="3594" width="9.83203125" style="17" customWidth="1"/>
    <col min="3595" max="3595" width="10.5" style="17" customWidth="1"/>
    <col min="3596" max="3596" width="8.83203125" style="17" customWidth="1"/>
    <col min="3597" max="3840" width="9.1640625" style="17"/>
    <col min="3841" max="3841" width="13" style="17" customWidth="1"/>
    <col min="3842" max="3842" width="17.33203125" style="17" customWidth="1"/>
    <col min="3843" max="3843" width="11.33203125" style="17" customWidth="1"/>
    <col min="3844" max="3844" width="8.83203125" style="17" customWidth="1"/>
    <col min="3845" max="3845" width="9.5" style="17" customWidth="1"/>
    <col min="3846" max="3846" width="9.33203125" style="17" customWidth="1"/>
    <col min="3847" max="3847" width="10.83203125" style="17" customWidth="1"/>
    <col min="3848" max="3848" width="9.33203125" style="17" customWidth="1"/>
    <col min="3849" max="3849" width="12.33203125" style="17" customWidth="1"/>
    <col min="3850" max="3850" width="9.83203125" style="17" customWidth="1"/>
    <col min="3851" max="3851" width="10.5" style="17" customWidth="1"/>
    <col min="3852" max="3852" width="8.83203125" style="17" customWidth="1"/>
    <col min="3853" max="4096" width="9.1640625" style="17"/>
    <col min="4097" max="4097" width="13" style="17" customWidth="1"/>
    <col min="4098" max="4098" width="17.33203125" style="17" customWidth="1"/>
    <col min="4099" max="4099" width="11.33203125" style="17" customWidth="1"/>
    <col min="4100" max="4100" width="8.83203125" style="17" customWidth="1"/>
    <col min="4101" max="4101" width="9.5" style="17" customWidth="1"/>
    <col min="4102" max="4102" width="9.33203125" style="17" customWidth="1"/>
    <col min="4103" max="4103" width="10.83203125" style="17" customWidth="1"/>
    <col min="4104" max="4104" width="9.33203125" style="17" customWidth="1"/>
    <col min="4105" max="4105" width="12.33203125" style="17" customWidth="1"/>
    <col min="4106" max="4106" width="9.83203125" style="17" customWidth="1"/>
    <col min="4107" max="4107" width="10.5" style="17" customWidth="1"/>
    <col min="4108" max="4108" width="8.83203125" style="17" customWidth="1"/>
    <col min="4109" max="4352" width="9.1640625" style="17"/>
    <col min="4353" max="4353" width="13" style="17" customWidth="1"/>
    <col min="4354" max="4354" width="17.33203125" style="17" customWidth="1"/>
    <col min="4355" max="4355" width="11.33203125" style="17" customWidth="1"/>
    <col min="4356" max="4356" width="8.83203125" style="17" customWidth="1"/>
    <col min="4357" max="4357" width="9.5" style="17" customWidth="1"/>
    <col min="4358" max="4358" width="9.33203125" style="17" customWidth="1"/>
    <col min="4359" max="4359" width="10.83203125" style="17" customWidth="1"/>
    <col min="4360" max="4360" width="9.33203125" style="17" customWidth="1"/>
    <col min="4361" max="4361" width="12.33203125" style="17" customWidth="1"/>
    <col min="4362" max="4362" width="9.83203125" style="17" customWidth="1"/>
    <col min="4363" max="4363" width="10.5" style="17" customWidth="1"/>
    <col min="4364" max="4364" width="8.83203125" style="17" customWidth="1"/>
    <col min="4365" max="4608" width="9.1640625" style="17"/>
    <col min="4609" max="4609" width="13" style="17" customWidth="1"/>
    <col min="4610" max="4610" width="17.33203125" style="17" customWidth="1"/>
    <col min="4611" max="4611" width="11.33203125" style="17" customWidth="1"/>
    <col min="4612" max="4612" width="8.83203125" style="17" customWidth="1"/>
    <col min="4613" max="4613" width="9.5" style="17" customWidth="1"/>
    <col min="4614" max="4614" width="9.33203125" style="17" customWidth="1"/>
    <col min="4615" max="4615" width="10.83203125" style="17" customWidth="1"/>
    <col min="4616" max="4616" width="9.33203125" style="17" customWidth="1"/>
    <col min="4617" max="4617" width="12.33203125" style="17" customWidth="1"/>
    <col min="4618" max="4618" width="9.83203125" style="17" customWidth="1"/>
    <col min="4619" max="4619" width="10.5" style="17" customWidth="1"/>
    <col min="4620" max="4620" width="8.83203125" style="17" customWidth="1"/>
    <col min="4621" max="4864" width="9.1640625" style="17"/>
    <col min="4865" max="4865" width="13" style="17" customWidth="1"/>
    <col min="4866" max="4866" width="17.33203125" style="17" customWidth="1"/>
    <col min="4867" max="4867" width="11.33203125" style="17" customWidth="1"/>
    <col min="4868" max="4868" width="8.83203125" style="17" customWidth="1"/>
    <col min="4869" max="4869" width="9.5" style="17" customWidth="1"/>
    <col min="4870" max="4870" width="9.33203125" style="17" customWidth="1"/>
    <col min="4871" max="4871" width="10.83203125" style="17" customWidth="1"/>
    <col min="4872" max="4872" width="9.33203125" style="17" customWidth="1"/>
    <col min="4873" max="4873" width="12.33203125" style="17" customWidth="1"/>
    <col min="4874" max="4874" width="9.83203125" style="17" customWidth="1"/>
    <col min="4875" max="4875" width="10.5" style="17" customWidth="1"/>
    <col min="4876" max="4876" width="8.83203125" style="17" customWidth="1"/>
    <col min="4877" max="5120" width="9.1640625" style="17"/>
    <col min="5121" max="5121" width="13" style="17" customWidth="1"/>
    <col min="5122" max="5122" width="17.33203125" style="17" customWidth="1"/>
    <col min="5123" max="5123" width="11.33203125" style="17" customWidth="1"/>
    <col min="5124" max="5124" width="8.83203125" style="17" customWidth="1"/>
    <col min="5125" max="5125" width="9.5" style="17" customWidth="1"/>
    <col min="5126" max="5126" width="9.33203125" style="17" customWidth="1"/>
    <col min="5127" max="5127" width="10.83203125" style="17" customWidth="1"/>
    <col min="5128" max="5128" width="9.33203125" style="17" customWidth="1"/>
    <col min="5129" max="5129" width="12.33203125" style="17" customWidth="1"/>
    <col min="5130" max="5130" width="9.83203125" style="17" customWidth="1"/>
    <col min="5131" max="5131" width="10.5" style="17" customWidth="1"/>
    <col min="5132" max="5132" width="8.83203125" style="17" customWidth="1"/>
    <col min="5133" max="5376" width="9.1640625" style="17"/>
    <col min="5377" max="5377" width="13" style="17" customWidth="1"/>
    <col min="5378" max="5378" width="17.33203125" style="17" customWidth="1"/>
    <col min="5379" max="5379" width="11.33203125" style="17" customWidth="1"/>
    <col min="5380" max="5380" width="8.83203125" style="17" customWidth="1"/>
    <col min="5381" max="5381" width="9.5" style="17" customWidth="1"/>
    <col min="5382" max="5382" width="9.33203125" style="17" customWidth="1"/>
    <col min="5383" max="5383" width="10.83203125" style="17" customWidth="1"/>
    <col min="5384" max="5384" width="9.33203125" style="17" customWidth="1"/>
    <col min="5385" max="5385" width="12.33203125" style="17" customWidth="1"/>
    <col min="5386" max="5386" width="9.83203125" style="17" customWidth="1"/>
    <col min="5387" max="5387" width="10.5" style="17" customWidth="1"/>
    <col min="5388" max="5388" width="8.83203125" style="17" customWidth="1"/>
    <col min="5389" max="5632" width="9.1640625" style="17"/>
    <col min="5633" max="5633" width="13" style="17" customWidth="1"/>
    <col min="5634" max="5634" width="17.33203125" style="17" customWidth="1"/>
    <col min="5635" max="5635" width="11.33203125" style="17" customWidth="1"/>
    <col min="5636" max="5636" width="8.83203125" style="17" customWidth="1"/>
    <col min="5637" max="5637" width="9.5" style="17" customWidth="1"/>
    <col min="5638" max="5638" width="9.33203125" style="17" customWidth="1"/>
    <col min="5639" max="5639" width="10.83203125" style="17" customWidth="1"/>
    <col min="5640" max="5640" width="9.33203125" style="17" customWidth="1"/>
    <col min="5641" max="5641" width="12.33203125" style="17" customWidth="1"/>
    <col min="5642" max="5642" width="9.83203125" style="17" customWidth="1"/>
    <col min="5643" max="5643" width="10.5" style="17" customWidth="1"/>
    <col min="5644" max="5644" width="8.83203125" style="17" customWidth="1"/>
    <col min="5645" max="5888" width="9.1640625" style="17"/>
    <col min="5889" max="5889" width="13" style="17" customWidth="1"/>
    <col min="5890" max="5890" width="17.33203125" style="17" customWidth="1"/>
    <col min="5891" max="5891" width="11.33203125" style="17" customWidth="1"/>
    <col min="5892" max="5892" width="8.83203125" style="17" customWidth="1"/>
    <col min="5893" max="5893" width="9.5" style="17" customWidth="1"/>
    <col min="5894" max="5894" width="9.33203125" style="17" customWidth="1"/>
    <col min="5895" max="5895" width="10.83203125" style="17" customWidth="1"/>
    <col min="5896" max="5896" width="9.33203125" style="17" customWidth="1"/>
    <col min="5897" max="5897" width="12.33203125" style="17" customWidth="1"/>
    <col min="5898" max="5898" width="9.83203125" style="17" customWidth="1"/>
    <col min="5899" max="5899" width="10.5" style="17" customWidth="1"/>
    <col min="5900" max="5900" width="8.83203125" style="17" customWidth="1"/>
    <col min="5901" max="6144" width="9.1640625" style="17"/>
    <col min="6145" max="6145" width="13" style="17" customWidth="1"/>
    <col min="6146" max="6146" width="17.33203125" style="17" customWidth="1"/>
    <col min="6147" max="6147" width="11.33203125" style="17" customWidth="1"/>
    <col min="6148" max="6148" width="8.83203125" style="17" customWidth="1"/>
    <col min="6149" max="6149" width="9.5" style="17" customWidth="1"/>
    <col min="6150" max="6150" width="9.33203125" style="17" customWidth="1"/>
    <col min="6151" max="6151" width="10.83203125" style="17" customWidth="1"/>
    <col min="6152" max="6152" width="9.33203125" style="17" customWidth="1"/>
    <col min="6153" max="6153" width="12.33203125" style="17" customWidth="1"/>
    <col min="6154" max="6154" width="9.83203125" style="17" customWidth="1"/>
    <col min="6155" max="6155" width="10.5" style="17" customWidth="1"/>
    <col min="6156" max="6156" width="8.83203125" style="17" customWidth="1"/>
    <col min="6157" max="6400" width="9.1640625" style="17"/>
    <col min="6401" max="6401" width="13" style="17" customWidth="1"/>
    <col min="6402" max="6402" width="17.33203125" style="17" customWidth="1"/>
    <col min="6403" max="6403" width="11.33203125" style="17" customWidth="1"/>
    <col min="6404" max="6404" width="8.83203125" style="17" customWidth="1"/>
    <col min="6405" max="6405" width="9.5" style="17" customWidth="1"/>
    <col min="6406" max="6406" width="9.33203125" style="17" customWidth="1"/>
    <col min="6407" max="6407" width="10.83203125" style="17" customWidth="1"/>
    <col min="6408" max="6408" width="9.33203125" style="17" customWidth="1"/>
    <col min="6409" max="6409" width="12.33203125" style="17" customWidth="1"/>
    <col min="6410" max="6410" width="9.83203125" style="17" customWidth="1"/>
    <col min="6411" max="6411" width="10.5" style="17" customWidth="1"/>
    <col min="6412" max="6412" width="8.83203125" style="17" customWidth="1"/>
    <col min="6413" max="6656" width="9.1640625" style="17"/>
    <col min="6657" max="6657" width="13" style="17" customWidth="1"/>
    <col min="6658" max="6658" width="17.33203125" style="17" customWidth="1"/>
    <col min="6659" max="6659" width="11.33203125" style="17" customWidth="1"/>
    <col min="6660" max="6660" width="8.83203125" style="17" customWidth="1"/>
    <col min="6661" max="6661" width="9.5" style="17" customWidth="1"/>
    <col min="6662" max="6662" width="9.33203125" style="17" customWidth="1"/>
    <col min="6663" max="6663" width="10.83203125" style="17" customWidth="1"/>
    <col min="6664" max="6664" width="9.33203125" style="17" customWidth="1"/>
    <col min="6665" max="6665" width="12.33203125" style="17" customWidth="1"/>
    <col min="6666" max="6666" width="9.83203125" style="17" customWidth="1"/>
    <col min="6667" max="6667" width="10.5" style="17" customWidth="1"/>
    <col min="6668" max="6668" width="8.83203125" style="17" customWidth="1"/>
    <col min="6669" max="6912" width="9.1640625" style="17"/>
    <col min="6913" max="6913" width="13" style="17" customWidth="1"/>
    <col min="6914" max="6914" width="17.33203125" style="17" customWidth="1"/>
    <col min="6915" max="6915" width="11.33203125" style="17" customWidth="1"/>
    <col min="6916" max="6916" width="8.83203125" style="17" customWidth="1"/>
    <col min="6917" max="6917" width="9.5" style="17" customWidth="1"/>
    <col min="6918" max="6918" width="9.33203125" style="17" customWidth="1"/>
    <col min="6919" max="6919" width="10.83203125" style="17" customWidth="1"/>
    <col min="6920" max="6920" width="9.33203125" style="17" customWidth="1"/>
    <col min="6921" max="6921" width="12.33203125" style="17" customWidth="1"/>
    <col min="6922" max="6922" width="9.83203125" style="17" customWidth="1"/>
    <col min="6923" max="6923" width="10.5" style="17" customWidth="1"/>
    <col min="6924" max="6924" width="8.83203125" style="17" customWidth="1"/>
    <col min="6925" max="7168" width="9.1640625" style="17"/>
    <col min="7169" max="7169" width="13" style="17" customWidth="1"/>
    <col min="7170" max="7170" width="17.33203125" style="17" customWidth="1"/>
    <col min="7171" max="7171" width="11.33203125" style="17" customWidth="1"/>
    <col min="7172" max="7172" width="8.83203125" style="17" customWidth="1"/>
    <col min="7173" max="7173" width="9.5" style="17" customWidth="1"/>
    <col min="7174" max="7174" width="9.33203125" style="17" customWidth="1"/>
    <col min="7175" max="7175" width="10.83203125" style="17" customWidth="1"/>
    <col min="7176" max="7176" width="9.33203125" style="17" customWidth="1"/>
    <col min="7177" max="7177" width="12.33203125" style="17" customWidth="1"/>
    <col min="7178" max="7178" width="9.83203125" style="17" customWidth="1"/>
    <col min="7179" max="7179" width="10.5" style="17" customWidth="1"/>
    <col min="7180" max="7180" width="8.83203125" style="17" customWidth="1"/>
    <col min="7181" max="7424" width="9.1640625" style="17"/>
    <col min="7425" max="7425" width="13" style="17" customWidth="1"/>
    <col min="7426" max="7426" width="17.33203125" style="17" customWidth="1"/>
    <col min="7427" max="7427" width="11.33203125" style="17" customWidth="1"/>
    <col min="7428" max="7428" width="8.83203125" style="17" customWidth="1"/>
    <col min="7429" max="7429" width="9.5" style="17" customWidth="1"/>
    <col min="7430" max="7430" width="9.33203125" style="17" customWidth="1"/>
    <col min="7431" max="7431" width="10.83203125" style="17" customWidth="1"/>
    <col min="7432" max="7432" width="9.33203125" style="17" customWidth="1"/>
    <col min="7433" max="7433" width="12.33203125" style="17" customWidth="1"/>
    <col min="7434" max="7434" width="9.83203125" style="17" customWidth="1"/>
    <col min="7435" max="7435" width="10.5" style="17" customWidth="1"/>
    <col min="7436" max="7436" width="8.83203125" style="17" customWidth="1"/>
    <col min="7437" max="7680" width="9.1640625" style="17"/>
    <col min="7681" max="7681" width="13" style="17" customWidth="1"/>
    <col min="7682" max="7682" width="17.33203125" style="17" customWidth="1"/>
    <col min="7683" max="7683" width="11.33203125" style="17" customWidth="1"/>
    <col min="7684" max="7684" width="8.83203125" style="17" customWidth="1"/>
    <col min="7685" max="7685" width="9.5" style="17" customWidth="1"/>
    <col min="7686" max="7686" width="9.33203125" style="17" customWidth="1"/>
    <col min="7687" max="7687" width="10.83203125" style="17" customWidth="1"/>
    <col min="7688" max="7688" width="9.33203125" style="17" customWidth="1"/>
    <col min="7689" max="7689" width="12.33203125" style="17" customWidth="1"/>
    <col min="7690" max="7690" width="9.83203125" style="17" customWidth="1"/>
    <col min="7691" max="7691" width="10.5" style="17" customWidth="1"/>
    <col min="7692" max="7692" width="8.83203125" style="17" customWidth="1"/>
    <col min="7693" max="7936" width="9.1640625" style="17"/>
    <col min="7937" max="7937" width="13" style="17" customWidth="1"/>
    <col min="7938" max="7938" width="17.33203125" style="17" customWidth="1"/>
    <col min="7939" max="7939" width="11.33203125" style="17" customWidth="1"/>
    <col min="7940" max="7940" width="8.83203125" style="17" customWidth="1"/>
    <col min="7941" max="7941" width="9.5" style="17" customWidth="1"/>
    <col min="7942" max="7942" width="9.33203125" style="17" customWidth="1"/>
    <col min="7943" max="7943" width="10.83203125" style="17" customWidth="1"/>
    <col min="7944" max="7944" width="9.33203125" style="17" customWidth="1"/>
    <col min="7945" max="7945" width="12.33203125" style="17" customWidth="1"/>
    <col min="7946" max="7946" width="9.83203125" style="17" customWidth="1"/>
    <col min="7947" max="7947" width="10.5" style="17" customWidth="1"/>
    <col min="7948" max="7948" width="8.83203125" style="17" customWidth="1"/>
    <col min="7949" max="8192" width="9.1640625" style="17"/>
    <col min="8193" max="8193" width="13" style="17" customWidth="1"/>
    <col min="8194" max="8194" width="17.33203125" style="17" customWidth="1"/>
    <col min="8195" max="8195" width="11.33203125" style="17" customWidth="1"/>
    <col min="8196" max="8196" width="8.83203125" style="17" customWidth="1"/>
    <col min="8197" max="8197" width="9.5" style="17" customWidth="1"/>
    <col min="8198" max="8198" width="9.33203125" style="17" customWidth="1"/>
    <col min="8199" max="8199" width="10.83203125" style="17" customWidth="1"/>
    <col min="8200" max="8200" width="9.33203125" style="17" customWidth="1"/>
    <col min="8201" max="8201" width="12.33203125" style="17" customWidth="1"/>
    <col min="8202" max="8202" width="9.83203125" style="17" customWidth="1"/>
    <col min="8203" max="8203" width="10.5" style="17" customWidth="1"/>
    <col min="8204" max="8204" width="8.83203125" style="17" customWidth="1"/>
    <col min="8205" max="8448" width="9.1640625" style="17"/>
    <col min="8449" max="8449" width="13" style="17" customWidth="1"/>
    <col min="8450" max="8450" width="17.33203125" style="17" customWidth="1"/>
    <col min="8451" max="8451" width="11.33203125" style="17" customWidth="1"/>
    <col min="8452" max="8452" width="8.83203125" style="17" customWidth="1"/>
    <col min="8453" max="8453" width="9.5" style="17" customWidth="1"/>
    <col min="8454" max="8454" width="9.33203125" style="17" customWidth="1"/>
    <col min="8455" max="8455" width="10.83203125" style="17" customWidth="1"/>
    <col min="8456" max="8456" width="9.33203125" style="17" customWidth="1"/>
    <col min="8457" max="8457" width="12.33203125" style="17" customWidth="1"/>
    <col min="8458" max="8458" width="9.83203125" style="17" customWidth="1"/>
    <col min="8459" max="8459" width="10.5" style="17" customWidth="1"/>
    <col min="8460" max="8460" width="8.83203125" style="17" customWidth="1"/>
    <col min="8461" max="8704" width="9.1640625" style="17"/>
    <col min="8705" max="8705" width="13" style="17" customWidth="1"/>
    <col min="8706" max="8706" width="17.33203125" style="17" customWidth="1"/>
    <col min="8707" max="8707" width="11.33203125" style="17" customWidth="1"/>
    <col min="8708" max="8708" width="8.83203125" style="17" customWidth="1"/>
    <col min="8709" max="8709" width="9.5" style="17" customWidth="1"/>
    <col min="8710" max="8710" width="9.33203125" style="17" customWidth="1"/>
    <col min="8711" max="8711" width="10.83203125" style="17" customWidth="1"/>
    <col min="8712" max="8712" width="9.33203125" style="17" customWidth="1"/>
    <col min="8713" max="8713" width="12.33203125" style="17" customWidth="1"/>
    <col min="8714" max="8714" width="9.83203125" style="17" customWidth="1"/>
    <col min="8715" max="8715" width="10.5" style="17" customWidth="1"/>
    <col min="8716" max="8716" width="8.83203125" style="17" customWidth="1"/>
    <col min="8717" max="8960" width="9.1640625" style="17"/>
    <col min="8961" max="8961" width="13" style="17" customWidth="1"/>
    <col min="8962" max="8962" width="17.33203125" style="17" customWidth="1"/>
    <col min="8963" max="8963" width="11.33203125" style="17" customWidth="1"/>
    <col min="8964" max="8964" width="8.83203125" style="17" customWidth="1"/>
    <col min="8965" max="8965" width="9.5" style="17" customWidth="1"/>
    <col min="8966" max="8966" width="9.33203125" style="17" customWidth="1"/>
    <col min="8967" max="8967" width="10.83203125" style="17" customWidth="1"/>
    <col min="8968" max="8968" width="9.33203125" style="17" customWidth="1"/>
    <col min="8969" max="8969" width="12.33203125" style="17" customWidth="1"/>
    <col min="8970" max="8970" width="9.83203125" style="17" customWidth="1"/>
    <col min="8971" max="8971" width="10.5" style="17" customWidth="1"/>
    <col min="8972" max="8972" width="8.83203125" style="17" customWidth="1"/>
    <col min="8973" max="9216" width="9.1640625" style="17"/>
    <col min="9217" max="9217" width="13" style="17" customWidth="1"/>
    <col min="9218" max="9218" width="17.33203125" style="17" customWidth="1"/>
    <col min="9219" max="9219" width="11.33203125" style="17" customWidth="1"/>
    <col min="9220" max="9220" width="8.83203125" style="17" customWidth="1"/>
    <col min="9221" max="9221" width="9.5" style="17" customWidth="1"/>
    <col min="9222" max="9222" width="9.33203125" style="17" customWidth="1"/>
    <col min="9223" max="9223" width="10.83203125" style="17" customWidth="1"/>
    <col min="9224" max="9224" width="9.33203125" style="17" customWidth="1"/>
    <col min="9225" max="9225" width="12.33203125" style="17" customWidth="1"/>
    <col min="9226" max="9226" width="9.83203125" style="17" customWidth="1"/>
    <col min="9227" max="9227" width="10.5" style="17" customWidth="1"/>
    <col min="9228" max="9228" width="8.83203125" style="17" customWidth="1"/>
    <col min="9229" max="9472" width="9.1640625" style="17"/>
    <col min="9473" max="9473" width="13" style="17" customWidth="1"/>
    <col min="9474" max="9474" width="17.33203125" style="17" customWidth="1"/>
    <col min="9475" max="9475" width="11.33203125" style="17" customWidth="1"/>
    <col min="9476" max="9476" width="8.83203125" style="17" customWidth="1"/>
    <col min="9477" max="9477" width="9.5" style="17" customWidth="1"/>
    <col min="9478" max="9478" width="9.33203125" style="17" customWidth="1"/>
    <col min="9479" max="9479" width="10.83203125" style="17" customWidth="1"/>
    <col min="9480" max="9480" width="9.33203125" style="17" customWidth="1"/>
    <col min="9481" max="9481" width="12.33203125" style="17" customWidth="1"/>
    <col min="9482" max="9482" width="9.83203125" style="17" customWidth="1"/>
    <col min="9483" max="9483" width="10.5" style="17" customWidth="1"/>
    <col min="9484" max="9484" width="8.83203125" style="17" customWidth="1"/>
    <col min="9485" max="9728" width="9.1640625" style="17"/>
    <col min="9729" max="9729" width="13" style="17" customWidth="1"/>
    <col min="9730" max="9730" width="17.33203125" style="17" customWidth="1"/>
    <col min="9731" max="9731" width="11.33203125" style="17" customWidth="1"/>
    <col min="9732" max="9732" width="8.83203125" style="17" customWidth="1"/>
    <col min="9733" max="9733" width="9.5" style="17" customWidth="1"/>
    <col min="9734" max="9734" width="9.33203125" style="17" customWidth="1"/>
    <col min="9735" max="9735" width="10.83203125" style="17" customWidth="1"/>
    <col min="9736" max="9736" width="9.33203125" style="17" customWidth="1"/>
    <col min="9737" max="9737" width="12.33203125" style="17" customWidth="1"/>
    <col min="9738" max="9738" width="9.83203125" style="17" customWidth="1"/>
    <col min="9739" max="9739" width="10.5" style="17" customWidth="1"/>
    <col min="9740" max="9740" width="8.83203125" style="17" customWidth="1"/>
    <col min="9741" max="9984" width="9.1640625" style="17"/>
    <col min="9985" max="9985" width="13" style="17" customWidth="1"/>
    <col min="9986" max="9986" width="17.33203125" style="17" customWidth="1"/>
    <col min="9987" max="9987" width="11.33203125" style="17" customWidth="1"/>
    <col min="9988" max="9988" width="8.83203125" style="17" customWidth="1"/>
    <col min="9989" max="9989" width="9.5" style="17" customWidth="1"/>
    <col min="9990" max="9990" width="9.33203125" style="17" customWidth="1"/>
    <col min="9991" max="9991" width="10.83203125" style="17" customWidth="1"/>
    <col min="9992" max="9992" width="9.33203125" style="17" customWidth="1"/>
    <col min="9993" max="9993" width="12.33203125" style="17" customWidth="1"/>
    <col min="9994" max="9994" width="9.83203125" style="17" customWidth="1"/>
    <col min="9995" max="9995" width="10.5" style="17" customWidth="1"/>
    <col min="9996" max="9996" width="8.83203125" style="17" customWidth="1"/>
    <col min="9997" max="10240" width="9.1640625" style="17"/>
    <col min="10241" max="10241" width="13" style="17" customWidth="1"/>
    <col min="10242" max="10242" width="17.33203125" style="17" customWidth="1"/>
    <col min="10243" max="10243" width="11.33203125" style="17" customWidth="1"/>
    <col min="10244" max="10244" width="8.83203125" style="17" customWidth="1"/>
    <col min="10245" max="10245" width="9.5" style="17" customWidth="1"/>
    <col min="10246" max="10246" width="9.33203125" style="17" customWidth="1"/>
    <col min="10247" max="10247" width="10.83203125" style="17" customWidth="1"/>
    <col min="10248" max="10248" width="9.33203125" style="17" customWidth="1"/>
    <col min="10249" max="10249" width="12.33203125" style="17" customWidth="1"/>
    <col min="10250" max="10250" width="9.83203125" style="17" customWidth="1"/>
    <col min="10251" max="10251" width="10.5" style="17" customWidth="1"/>
    <col min="10252" max="10252" width="8.83203125" style="17" customWidth="1"/>
    <col min="10253" max="10496" width="9.1640625" style="17"/>
    <col min="10497" max="10497" width="13" style="17" customWidth="1"/>
    <col min="10498" max="10498" width="17.33203125" style="17" customWidth="1"/>
    <col min="10499" max="10499" width="11.33203125" style="17" customWidth="1"/>
    <col min="10500" max="10500" width="8.83203125" style="17" customWidth="1"/>
    <col min="10501" max="10501" width="9.5" style="17" customWidth="1"/>
    <col min="10502" max="10502" width="9.33203125" style="17" customWidth="1"/>
    <col min="10503" max="10503" width="10.83203125" style="17" customWidth="1"/>
    <col min="10504" max="10504" width="9.33203125" style="17" customWidth="1"/>
    <col min="10505" max="10505" width="12.33203125" style="17" customWidth="1"/>
    <col min="10506" max="10506" width="9.83203125" style="17" customWidth="1"/>
    <col min="10507" max="10507" width="10.5" style="17" customWidth="1"/>
    <col min="10508" max="10508" width="8.83203125" style="17" customWidth="1"/>
    <col min="10509" max="10752" width="9.1640625" style="17"/>
    <col min="10753" max="10753" width="13" style="17" customWidth="1"/>
    <col min="10754" max="10754" width="17.33203125" style="17" customWidth="1"/>
    <col min="10755" max="10755" width="11.33203125" style="17" customWidth="1"/>
    <col min="10756" max="10756" width="8.83203125" style="17" customWidth="1"/>
    <col min="10757" max="10757" width="9.5" style="17" customWidth="1"/>
    <col min="10758" max="10758" width="9.33203125" style="17" customWidth="1"/>
    <col min="10759" max="10759" width="10.83203125" style="17" customWidth="1"/>
    <col min="10760" max="10760" width="9.33203125" style="17" customWidth="1"/>
    <col min="10761" max="10761" width="12.33203125" style="17" customWidth="1"/>
    <col min="10762" max="10762" width="9.83203125" style="17" customWidth="1"/>
    <col min="10763" max="10763" width="10.5" style="17" customWidth="1"/>
    <col min="10764" max="10764" width="8.83203125" style="17" customWidth="1"/>
    <col min="10765" max="11008" width="9.1640625" style="17"/>
    <col min="11009" max="11009" width="13" style="17" customWidth="1"/>
    <col min="11010" max="11010" width="17.33203125" style="17" customWidth="1"/>
    <col min="11011" max="11011" width="11.33203125" style="17" customWidth="1"/>
    <col min="11012" max="11012" width="8.83203125" style="17" customWidth="1"/>
    <col min="11013" max="11013" width="9.5" style="17" customWidth="1"/>
    <col min="11014" max="11014" width="9.33203125" style="17" customWidth="1"/>
    <col min="11015" max="11015" width="10.83203125" style="17" customWidth="1"/>
    <col min="11016" max="11016" width="9.33203125" style="17" customWidth="1"/>
    <col min="11017" max="11017" width="12.33203125" style="17" customWidth="1"/>
    <col min="11018" max="11018" width="9.83203125" style="17" customWidth="1"/>
    <col min="11019" max="11019" width="10.5" style="17" customWidth="1"/>
    <col min="11020" max="11020" width="8.83203125" style="17" customWidth="1"/>
    <col min="11021" max="11264" width="9.1640625" style="17"/>
    <col min="11265" max="11265" width="13" style="17" customWidth="1"/>
    <col min="11266" max="11266" width="17.33203125" style="17" customWidth="1"/>
    <col min="11267" max="11267" width="11.33203125" style="17" customWidth="1"/>
    <col min="11268" max="11268" width="8.83203125" style="17" customWidth="1"/>
    <col min="11269" max="11269" width="9.5" style="17" customWidth="1"/>
    <col min="11270" max="11270" width="9.33203125" style="17" customWidth="1"/>
    <col min="11271" max="11271" width="10.83203125" style="17" customWidth="1"/>
    <col min="11272" max="11272" width="9.33203125" style="17" customWidth="1"/>
    <col min="11273" max="11273" width="12.33203125" style="17" customWidth="1"/>
    <col min="11274" max="11274" width="9.83203125" style="17" customWidth="1"/>
    <col min="11275" max="11275" width="10.5" style="17" customWidth="1"/>
    <col min="11276" max="11276" width="8.83203125" style="17" customWidth="1"/>
    <col min="11277" max="11520" width="9.1640625" style="17"/>
    <col min="11521" max="11521" width="13" style="17" customWidth="1"/>
    <col min="11522" max="11522" width="17.33203125" style="17" customWidth="1"/>
    <col min="11523" max="11523" width="11.33203125" style="17" customWidth="1"/>
    <col min="11524" max="11524" width="8.83203125" style="17" customWidth="1"/>
    <col min="11525" max="11525" width="9.5" style="17" customWidth="1"/>
    <col min="11526" max="11526" width="9.33203125" style="17" customWidth="1"/>
    <col min="11527" max="11527" width="10.83203125" style="17" customWidth="1"/>
    <col min="11528" max="11528" width="9.33203125" style="17" customWidth="1"/>
    <col min="11529" max="11529" width="12.33203125" style="17" customWidth="1"/>
    <col min="11530" max="11530" width="9.83203125" style="17" customWidth="1"/>
    <col min="11531" max="11531" width="10.5" style="17" customWidth="1"/>
    <col min="11532" max="11532" width="8.83203125" style="17" customWidth="1"/>
    <col min="11533" max="11776" width="9.1640625" style="17"/>
    <col min="11777" max="11777" width="13" style="17" customWidth="1"/>
    <col min="11778" max="11778" width="17.33203125" style="17" customWidth="1"/>
    <col min="11779" max="11779" width="11.33203125" style="17" customWidth="1"/>
    <col min="11780" max="11780" width="8.83203125" style="17" customWidth="1"/>
    <col min="11781" max="11781" width="9.5" style="17" customWidth="1"/>
    <col min="11782" max="11782" width="9.33203125" style="17" customWidth="1"/>
    <col min="11783" max="11783" width="10.83203125" style="17" customWidth="1"/>
    <col min="11784" max="11784" width="9.33203125" style="17" customWidth="1"/>
    <col min="11785" max="11785" width="12.33203125" style="17" customWidth="1"/>
    <col min="11786" max="11786" width="9.83203125" style="17" customWidth="1"/>
    <col min="11787" max="11787" width="10.5" style="17" customWidth="1"/>
    <col min="11788" max="11788" width="8.83203125" style="17" customWidth="1"/>
    <col min="11789" max="12032" width="9.1640625" style="17"/>
    <col min="12033" max="12033" width="13" style="17" customWidth="1"/>
    <col min="12034" max="12034" width="17.33203125" style="17" customWidth="1"/>
    <col min="12035" max="12035" width="11.33203125" style="17" customWidth="1"/>
    <col min="12036" max="12036" width="8.83203125" style="17" customWidth="1"/>
    <col min="12037" max="12037" width="9.5" style="17" customWidth="1"/>
    <col min="12038" max="12038" width="9.33203125" style="17" customWidth="1"/>
    <col min="12039" max="12039" width="10.83203125" style="17" customWidth="1"/>
    <col min="12040" max="12040" width="9.33203125" style="17" customWidth="1"/>
    <col min="12041" max="12041" width="12.33203125" style="17" customWidth="1"/>
    <col min="12042" max="12042" width="9.83203125" style="17" customWidth="1"/>
    <col min="12043" max="12043" width="10.5" style="17" customWidth="1"/>
    <col min="12044" max="12044" width="8.83203125" style="17" customWidth="1"/>
    <col min="12045" max="12288" width="9.1640625" style="17"/>
    <col min="12289" max="12289" width="13" style="17" customWidth="1"/>
    <col min="12290" max="12290" width="17.33203125" style="17" customWidth="1"/>
    <col min="12291" max="12291" width="11.33203125" style="17" customWidth="1"/>
    <col min="12292" max="12292" width="8.83203125" style="17" customWidth="1"/>
    <col min="12293" max="12293" width="9.5" style="17" customWidth="1"/>
    <col min="12294" max="12294" width="9.33203125" style="17" customWidth="1"/>
    <col min="12295" max="12295" width="10.83203125" style="17" customWidth="1"/>
    <col min="12296" max="12296" width="9.33203125" style="17" customWidth="1"/>
    <col min="12297" max="12297" width="12.33203125" style="17" customWidth="1"/>
    <col min="12298" max="12298" width="9.83203125" style="17" customWidth="1"/>
    <col min="12299" max="12299" width="10.5" style="17" customWidth="1"/>
    <col min="12300" max="12300" width="8.83203125" style="17" customWidth="1"/>
    <col min="12301" max="12544" width="9.1640625" style="17"/>
    <col min="12545" max="12545" width="13" style="17" customWidth="1"/>
    <col min="12546" max="12546" width="17.33203125" style="17" customWidth="1"/>
    <col min="12547" max="12547" width="11.33203125" style="17" customWidth="1"/>
    <col min="12548" max="12548" width="8.83203125" style="17" customWidth="1"/>
    <col min="12549" max="12549" width="9.5" style="17" customWidth="1"/>
    <col min="12550" max="12550" width="9.33203125" style="17" customWidth="1"/>
    <col min="12551" max="12551" width="10.83203125" style="17" customWidth="1"/>
    <col min="12552" max="12552" width="9.33203125" style="17" customWidth="1"/>
    <col min="12553" max="12553" width="12.33203125" style="17" customWidth="1"/>
    <col min="12554" max="12554" width="9.83203125" style="17" customWidth="1"/>
    <col min="12555" max="12555" width="10.5" style="17" customWidth="1"/>
    <col min="12556" max="12556" width="8.83203125" style="17" customWidth="1"/>
    <col min="12557" max="12800" width="9.1640625" style="17"/>
    <col min="12801" max="12801" width="13" style="17" customWidth="1"/>
    <col min="12802" max="12802" width="17.33203125" style="17" customWidth="1"/>
    <col min="12803" max="12803" width="11.33203125" style="17" customWidth="1"/>
    <col min="12804" max="12804" width="8.83203125" style="17" customWidth="1"/>
    <col min="12805" max="12805" width="9.5" style="17" customWidth="1"/>
    <col min="12806" max="12806" width="9.33203125" style="17" customWidth="1"/>
    <col min="12807" max="12807" width="10.83203125" style="17" customWidth="1"/>
    <col min="12808" max="12808" width="9.33203125" style="17" customWidth="1"/>
    <col min="12809" max="12809" width="12.33203125" style="17" customWidth="1"/>
    <col min="12810" max="12810" width="9.83203125" style="17" customWidth="1"/>
    <col min="12811" max="12811" width="10.5" style="17" customWidth="1"/>
    <col min="12812" max="12812" width="8.83203125" style="17" customWidth="1"/>
    <col min="12813" max="13056" width="9.1640625" style="17"/>
    <col min="13057" max="13057" width="13" style="17" customWidth="1"/>
    <col min="13058" max="13058" width="17.33203125" style="17" customWidth="1"/>
    <col min="13059" max="13059" width="11.33203125" style="17" customWidth="1"/>
    <col min="13060" max="13060" width="8.83203125" style="17" customWidth="1"/>
    <col min="13061" max="13061" width="9.5" style="17" customWidth="1"/>
    <col min="13062" max="13062" width="9.33203125" style="17" customWidth="1"/>
    <col min="13063" max="13063" width="10.83203125" style="17" customWidth="1"/>
    <col min="13064" max="13064" width="9.33203125" style="17" customWidth="1"/>
    <col min="13065" max="13065" width="12.33203125" style="17" customWidth="1"/>
    <col min="13066" max="13066" width="9.83203125" style="17" customWidth="1"/>
    <col min="13067" max="13067" width="10.5" style="17" customWidth="1"/>
    <col min="13068" max="13068" width="8.83203125" style="17" customWidth="1"/>
    <col min="13069" max="13312" width="9.1640625" style="17"/>
    <col min="13313" max="13313" width="13" style="17" customWidth="1"/>
    <col min="13314" max="13314" width="17.33203125" style="17" customWidth="1"/>
    <col min="13315" max="13315" width="11.33203125" style="17" customWidth="1"/>
    <col min="13316" max="13316" width="8.83203125" style="17" customWidth="1"/>
    <col min="13317" max="13317" width="9.5" style="17" customWidth="1"/>
    <col min="13318" max="13318" width="9.33203125" style="17" customWidth="1"/>
    <col min="13319" max="13319" width="10.83203125" style="17" customWidth="1"/>
    <col min="13320" max="13320" width="9.33203125" style="17" customWidth="1"/>
    <col min="13321" max="13321" width="12.33203125" style="17" customWidth="1"/>
    <col min="13322" max="13322" width="9.83203125" style="17" customWidth="1"/>
    <col min="13323" max="13323" width="10.5" style="17" customWidth="1"/>
    <col min="13324" max="13324" width="8.83203125" style="17" customWidth="1"/>
    <col min="13325" max="13568" width="9.1640625" style="17"/>
    <col min="13569" max="13569" width="13" style="17" customWidth="1"/>
    <col min="13570" max="13570" width="17.33203125" style="17" customWidth="1"/>
    <col min="13571" max="13571" width="11.33203125" style="17" customWidth="1"/>
    <col min="13572" max="13572" width="8.83203125" style="17" customWidth="1"/>
    <col min="13573" max="13573" width="9.5" style="17" customWidth="1"/>
    <col min="13574" max="13574" width="9.33203125" style="17" customWidth="1"/>
    <col min="13575" max="13575" width="10.83203125" style="17" customWidth="1"/>
    <col min="13576" max="13576" width="9.33203125" style="17" customWidth="1"/>
    <col min="13577" max="13577" width="12.33203125" style="17" customWidth="1"/>
    <col min="13578" max="13578" width="9.83203125" style="17" customWidth="1"/>
    <col min="13579" max="13579" width="10.5" style="17" customWidth="1"/>
    <col min="13580" max="13580" width="8.83203125" style="17" customWidth="1"/>
    <col min="13581" max="13824" width="9.1640625" style="17"/>
    <col min="13825" max="13825" width="13" style="17" customWidth="1"/>
    <col min="13826" max="13826" width="17.33203125" style="17" customWidth="1"/>
    <col min="13827" max="13827" width="11.33203125" style="17" customWidth="1"/>
    <col min="13828" max="13828" width="8.83203125" style="17" customWidth="1"/>
    <col min="13829" max="13829" width="9.5" style="17" customWidth="1"/>
    <col min="13830" max="13830" width="9.33203125" style="17" customWidth="1"/>
    <col min="13831" max="13831" width="10.83203125" style="17" customWidth="1"/>
    <col min="13832" max="13832" width="9.33203125" style="17" customWidth="1"/>
    <col min="13833" max="13833" width="12.33203125" style="17" customWidth="1"/>
    <col min="13834" max="13834" width="9.83203125" style="17" customWidth="1"/>
    <col min="13835" max="13835" width="10.5" style="17" customWidth="1"/>
    <col min="13836" max="13836" width="8.83203125" style="17" customWidth="1"/>
    <col min="13837" max="14080" width="9.1640625" style="17"/>
    <col min="14081" max="14081" width="13" style="17" customWidth="1"/>
    <col min="14082" max="14082" width="17.33203125" style="17" customWidth="1"/>
    <col min="14083" max="14083" width="11.33203125" style="17" customWidth="1"/>
    <col min="14084" max="14084" width="8.83203125" style="17" customWidth="1"/>
    <col min="14085" max="14085" width="9.5" style="17" customWidth="1"/>
    <col min="14086" max="14086" width="9.33203125" style="17" customWidth="1"/>
    <col min="14087" max="14087" width="10.83203125" style="17" customWidth="1"/>
    <col min="14088" max="14088" width="9.33203125" style="17" customWidth="1"/>
    <col min="14089" max="14089" width="12.33203125" style="17" customWidth="1"/>
    <col min="14090" max="14090" width="9.83203125" style="17" customWidth="1"/>
    <col min="14091" max="14091" width="10.5" style="17" customWidth="1"/>
    <col min="14092" max="14092" width="8.83203125" style="17" customWidth="1"/>
    <col min="14093" max="14336" width="9.1640625" style="17"/>
    <col min="14337" max="14337" width="13" style="17" customWidth="1"/>
    <col min="14338" max="14338" width="17.33203125" style="17" customWidth="1"/>
    <col min="14339" max="14339" width="11.33203125" style="17" customWidth="1"/>
    <col min="14340" max="14340" width="8.83203125" style="17" customWidth="1"/>
    <col min="14341" max="14341" width="9.5" style="17" customWidth="1"/>
    <col min="14342" max="14342" width="9.33203125" style="17" customWidth="1"/>
    <col min="14343" max="14343" width="10.83203125" style="17" customWidth="1"/>
    <col min="14344" max="14344" width="9.33203125" style="17" customWidth="1"/>
    <col min="14345" max="14345" width="12.33203125" style="17" customWidth="1"/>
    <col min="14346" max="14346" width="9.83203125" style="17" customWidth="1"/>
    <col min="14347" max="14347" width="10.5" style="17" customWidth="1"/>
    <col min="14348" max="14348" width="8.83203125" style="17" customWidth="1"/>
    <col min="14349" max="14592" width="9.1640625" style="17"/>
    <col min="14593" max="14593" width="13" style="17" customWidth="1"/>
    <col min="14594" max="14594" width="17.33203125" style="17" customWidth="1"/>
    <col min="14595" max="14595" width="11.33203125" style="17" customWidth="1"/>
    <col min="14596" max="14596" width="8.83203125" style="17" customWidth="1"/>
    <col min="14597" max="14597" width="9.5" style="17" customWidth="1"/>
    <col min="14598" max="14598" width="9.33203125" style="17" customWidth="1"/>
    <col min="14599" max="14599" width="10.83203125" style="17" customWidth="1"/>
    <col min="14600" max="14600" width="9.33203125" style="17" customWidth="1"/>
    <col min="14601" max="14601" width="12.33203125" style="17" customWidth="1"/>
    <col min="14602" max="14602" width="9.83203125" style="17" customWidth="1"/>
    <col min="14603" max="14603" width="10.5" style="17" customWidth="1"/>
    <col min="14604" max="14604" width="8.83203125" style="17" customWidth="1"/>
    <col min="14605" max="14848" width="9.1640625" style="17"/>
    <col min="14849" max="14849" width="13" style="17" customWidth="1"/>
    <col min="14850" max="14850" width="17.33203125" style="17" customWidth="1"/>
    <col min="14851" max="14851" width="11.33203125" style="17" customWidth="1"/>
    <col min="14852" max="14852" width="8.83203125" style="17" customWidth="1"/>
    <col min="14853" max="14853" width="9.5" style="17" customWidth="1"/>
    <col min="14854" max="14854" width="9.33203125" style="17" customWidth="1"/>
    <col min="14855" max="14855" width="10.83203125" style="17" customWidth="1"/>
    <col min="14856" max="14856" width="9.33203125" style="17" customWidth="1"/>
    <col min="14857" max="14857" width="12.33203125" style="17" customWidth="1"/>
    <col min="14858" max="14858" width="9.83203125" style="17" customWidth="1"/>
    <col min="14859" max="14859" width="10.5" style="17" customWidth="1"/>
    <col min="14860" max="14860" width="8.83203125" style="17" customWidth="1"/>
    <col min="14861" max="15104" width="9.1640625" style="17"/>
    <col min="15105" max="15105" width="13" style="17" customWidth="1"/>
    <col min="15106" max="15106" width="17.33203125" style="17" customWidth="1"/>
    <col min="15107" max="15107" width="11.33203125" style="17" customWidth="1"/>
    <col min="15108" max="15108" width="8.83203125" style="17" customWidth="1"/>
    <col min="15109" max="15109" width="9.5" style="17" customWidth="1"/>
    <col min="15110" max="15110" width="9.33203125" style="17" customWidth="1"/>
    <col min="15111" max="15111" width="10.83203125" style="17" customWidth="1"/>
    <col min="15112" max="15112" width="9.33203125" style="17" customWidth="1"/>
    <col min="15113" max="15113" width="12.33203125" style="17" customWidth="1"/>
    <col min="15114" max="15114" width="9.83203125" style="17" customWidth="1"/>
    <col min="15115" max="15115" width="10.5" style="17" customWidth="1"/>
    <col min="15116" max="15116" width="8.83203125" style="17" customWidth="1"/>
    <col min="15117" max="15360" width="9.1640625" style="17"/>
    <col min="15361" max="15361" width="13" style="17" customWidth="1"/>
    <col min="15362" max="15362" width="17.33203125" style="17" customWidth="1"/>
    <col min="15363" max="15363" width="11.33203125" style="17" customWidth="1"/>
    <col min="15364" max="15364" width="8.83203125" style="17" customWidth="1"/>
    <col min="15365" max="15365" width="9.5" style="17" customWidth="1"/>
    <col min="15366" max="15366" width="9.33203125" style="17" customWidth="1"/>
    <col min="15367" max="15367" width="10.83203125" style="17" customWidth="1"/>
    <col min="15368" max="15368" width="9.33203125" style="17" customWidth="1"/>
    <col min="15369" max="15369" width="12.33203125" style="17" customWidth="1"/>
    <col min="15370" max="15370" width="9.83203125" style="17" customWidth="1"/>
    <col min="15371" max="15371" width="10.5" style="17" customWidth="1"/>
    <col min="15372" max="15372" width="8.83203125" style="17" customWidth="1"/>
    <col min="15373" max="15616" width="9.1640625" style="17"/>
    <col min="15617" max="15617" width="13" style="17" customWidth="1"/>
    <col min="15618" max="15618" width="17.33203125" style="17" customWidth="1"/>
    <col min="15619" max="15619" width="11.33203125" style="17" customWidth="1"/>
    <col min="15620" max="15620" width="8.83203125" style="17" customWidth="1"/>
    <col min="15621" max="15621" width="9.5" style="17" customWidth="1"/>
    <col min="15622" max="15622" width="9.33203125" style="17" customWidth="1"/>
    <col min="15623" max="15623" width="10.83203125" style="17" customWidth="1"/>
    <col min="15624" max="15624" width="9.33203125" style="17" customWidth="1"/>
    <col min="15625" max="15625" width="12.33203125" style="17" customWidth="1"/>
    <col min="15626" max="15626" width="9.83203125" style="17" customWidth="1"/>
    <col min="15627" max="15627" width="10.5" style="17" customWidth="1"/>
    <col min="15628" max="15628" width="8.83203125" style="17" customWidth="1"/>
    <col min="15629" max="15872" width="9.1640625" style="17"/>
    <col min="15873" max="15873" width="13" style="17" customWidth="1"/>
    <col min="15874" max="15874" width="17.33203125" style="17" customWidth="1"/>
    <col min="15875" max="15875" width="11.33203125" style="17" customWidth="1"/>
    <col min="15876" max="15876" width="8.83203125" style="17" customWidth="1"/>
    <col min="15877" max="15877" width="9.5" style="17" customWidth="1"/>
    <col min="15878" max="15878" width="9.33203125" style="17" customWidth="1"/>
    <col min="15879" max="15879" width="10.83203125" style="17" customWidth="1"/>
    <col min="15880" max="15880" width="9.33203125" style="17" customWidth="1"/>
    <col min="15881" max="15881" width="12.33203125" style="17" customWidth="1"/>
    <col min="15882" max="15882" width="9.83203125" style="17" customWidth="1"/>
    <col min="15883" max="15883" width="10.5" style="17" customWidth="1"/>
    <col min="15884" max="15884" width="8.83203125" style="17" customWidth="1"/>
    <col min="15885" max="16128" width="9.1640625" style="17"/>
    <col min="16129" max="16129" width="13" style="17" customWidth="1"/>
    <col min="16130" max="16130" width="17.33203125" style="17" customWidth="1"/>
    <col min="16131" max="16131" width="11.33203125" style="17" customWidth="1"/>
    <col min="16132" max="16132" width="8.83203125" style="17" customWidth="1"/>
    <col min="16133" max="16133" width="9.5" style="17" customWidth="1"/>
    <col min="16134" max="16134" width="9.33203125" style="17" customWidth="1"/>
    <col min="16135" max="16135" width="10.83203125" style="17" customWidth="1"/>
    <col min="16136" max="16136" width="9.33203125" style="17" customWidth="1"/>
    <col min="16137" max="16137" width="12.33203125" style="17" customWidth="1"/>
    <col min="16138" max="16138" width="9.83203125" style="17" customWidth="1"/>
    <col min="16139" max="16139" width="10.5" style="17" customWidth="1"/>
    <col min="16140" max="16140" width="8.83203125" style="17" customWidth="1"/>
    <col min="16141" max="16384" width="9.1640625" style="17"/>
  </cols>
  <sheetData>
    <row r="1" spans="1:11" ht="18.75" customHeight="1">
      <c r="A1" s="1" t="s">
        <v>0</v>
      </c>
      <c r="B1" s="2"/>
      <c r="C1" s="3"/>
      <c r="D1" s="3"/>
      <c r="E1" s="4"/>
      <c r="F1" s="3"/>
      <c r="G1" s="5"/>
      <c r="H1" s="3"/>
      <c r="I1" s="5"/>
      <c r="J1" s="6" t="s">
        <v>1</v>
      </c>
      <c r="K1" s="7"/>
    </row>
    <row r="2" spans="1:11" ht="13.5" customHeight="1">
      <c r="A2" s="8" t="s">
        <v>141</v>
      </c>
      <c r="B2" s="9"/>
      <c r="J2" s="13" t="s">
        <v>2</v>
      </c>
      <c r="K2" s="14"/>
    </row>
    <row r="3" spans="1:11" ht="12.75" customHeight="1">
      <c r="A3" s="15" t="s">
        <v>3</v>
      </c>
      <c r="B3" s="16" t="s">
        <v>4</v>
      </c>
      <c r="J3" s="6"/>
    </row>
    <row r="4" spans="1:11">
      <c r="B4" s="16" t="s">
        <v>5</v>
      </c>
      <c r="J4" s="6"/>
    </row>
    <row r="5" spans="1:11">
      <c r="B5" s="18" t="s">
        <v>6</v>
      </c>
      <c r="J5" s="6"/>
    </row>
    <row r="6" spans="1:11">
      <c r="B6" s="11" t="s">
        <v>7</v>
      </c>
      <c r="J6" s="6"/>
    </row>
    <row r="7" spans="1:11">
      <c r="B7" s="19" t="s">
        <v>8</v>
      </c>
      <c r="J7" s="6"/>
    </row>
    <row r="8" spans="1:11">
      <c r="B8" s="20"/>
      <c r="J8" s="6"/>
    </row>
    <row r="9" spans="1:11" ht="12.75" customHeight="1">
      <c r="A9" s="21" t="s">
        <v>9</v>
      </c>
      <c r="B9" s="11" t="s">
        <v>10</v>
      </c>
      <c r="G9" s="22"/>
      <c r="J9" s="17"/>
      <c r="K9" s="23"/>
    </row>
    <row r="10" spans="1:11">
      <c r="B10" s="24" t="s">
        <v>11</v>
      </c>
      <c r="G10" s="11"/>
    </row>
    <row r="11" spans="1:11" ht="13.5" customHeight="1">
      <c r="A11" s="25"/>
      <c r="B11" s="26" t="s">
        <v>12</v>
      </c>
      <c r="C11" s="27"/>
      <c r="D11" s="27"/>
      <c r="E11" s="27"/>
      <c r="F11" s="27"/>
      <c r="G11" s="27"/>
      <c r="H11" s="27"/>
    </row>
    <row r="12" spans="1:11" ht="15" customHeight="1" thickBot="1">
      <c r="A12" s="28"/>
      <c r="B12" s="29"/>
    </row>
    <row r="13" spans="1:11" s="17" customFormat="1" ht="12.75" customHeight="1" thickTop="1">
      <c r="A13" s="30" t="s">
        <v>13</v>
      </c>
      <c r="B13" s="31" t="s">
        <v>14</v>
      </c>
      <c r="C13" s="31"/>
      <c r="D13" s="31"/>
      <c r="E13" s="31"/>
      <c r="F13" s="32" t="s">
        <v>15</v>
      </c>
      <c r="G13" s="33"/>
      <c r="H13" s="33"/>
      <c r="I13" s="33"/>
      <c r="J13" s="33"/>
      <c r="K13" s="33"/>
    </row>
    <row r="14" spans="1:11" s="38" customFormat="1" ht="48.75" customHeight="1" thickBot="1">
      <c r="A14" s="34" t="s">
        <v>16</v>
      </c>
      <c r="B14" s="35" t="s">
        <v>17</v>
      </c>
      <c r="C14" s="36" t="s">
        <v>18</v>
      </c>
      <c r="D14" s="36" t="s">
        <v>19</v>
      </c>
      <c r="E14" s="35" t="s">
        <v>20</v>
      </c>
      <c r="F14" s="35" t="s">
        <v>21</v>
      </c>
      <c r="G14" s="37" t="s">
        <v>22</v>
      </c>
      <c r="H14" s="35" t="s">
        <v>23</v>
      </c>
      <c r="I14" s="37" t="s">
        <v>24</v>
      </c>
      <c r="J14" s="35" t="s">
        <v>25</v>
      </c>
      <c r="K14" s="37" t="s">
        <v>26</v>
      </c>
    </row>
    <row r="15" spans="1:11" s="38" customFormat="1" ht="16.5" customHeight="1" thickTop="1">
      <c r="A15" s="39" t="s">
        <v>27</v>
      </c>
      <c r="B15" s="40"/>
      <c r="C15" s="41"/>
      <c r="D15" s="41"/>
      <c r="E15" s="41"/>
      <c r="F15" s="41"/>
      <c r="G15" s="42">
        <f>IF(ISERROR(VALUE(D15)),D15,+D15*E15*F15)</f>
        <v>0</v>
      </c>
      <c r="H15" s="41"/>
      <c r="I15" s="42">
        <f t="shared" ref="I15:I34" si="0">IF(ISERROR(VALUE(D15)),D15,+G15*H15)</f>
        <v>0</v>
      </c>
      <c r="J15" s="41"/>
      <c r="K15" s="42">
        <f>+I15*J15</f>
        <v>0</v>
      </c>
    </row>
    <row r="16" spans="1:11" s="38" customFormat="1" ht="16.5" customHeight="1">
      <c r="A16" s="43"/>
      <c r="B16" s="44" t="s">
        <v>28</v>
      </c>
      <c r="C16" s="45" t="s">
        <v>29</v>
      </c>
      <c r="D16" s="45">
        <v>0.25</v>
      </c>
      <c r="E16" s="46">
        <v>1</v>
      </c>
      <c r="F16" s="45">
        <v>30</v>
      </c>
      <c r="G16" s="42">
        <f t="shared" ref="G16:G34" si="1">IF(ISERROR(VALUE(D16)),D16,+D16*E16*F16)</f>
        <v>7.5</v>
      </c>
      <c r="H16" s="46">
        <v>200</v>
      </c>
      <c r="I16" s="42">
        <f t="shared" si="0"/>
        <v>1500</v>
      </c>
      <c r="J16" s="46">
        <v>60</v>
      </c>
      <c r="K16" s="42">
        <f t="shared" ref="K16:K31" si="2">+I16*J16</f>
        <v>90000</v>
      </c>
    </row>
    <row r="17" spans="1:11" s="38" customFormat="1" ht="16.5" customHeight="1">
      <c r="A17" s="39"/>
      <c r="B17" s="40"/>
      <c r="C17" s="47"/>
      <c r="D17" s="47"/>
      <c r="E17" s="47"/>
      <c r="F17" s="47"/>
      <c r="G17" s="42">
        <f t="shared" si="1"/>
        <v>0</v>
      </c>
      <c r="H17" s="48"/>
      <c r="I17" s="42">
        <f t="shared" si="0"/>
        <v>0</v>
      </c>
      <c r="J17" s="48"/>
      <c r="K17" s="42">
        <f t="shared" si="2"/>
        <v>0</v>
      </c>
    </row>
    <row r="18" spans="1:11" s="38" customFormat="1" ht="16.5" hidden="1" customHeight="1">
      <c r="A18" s="39"/>
      <c r="B18" s="40"/>
      <c r="C18" s="47"/>
      <c r="D18" s="47"/>
      <c r="E18" s="47"/>
      <c r="F18" s="47"/>
      <c r="G18" s="42">
        <f t="shared" si="1"/>
        <v>0</v>
      </c>
      <c r="H18" s="48"/>
      <c r="I18" s="42">
        <f t="shared" si="0"/>
        <v>0</v>
      </c>
      <c r="J18" s="48"/>
      <c r="K18" s="42">
        <f t="shared" si="2"/>
        <v>0</v>
      </c>
    </row>
    <row r="19" spans="1:11" s="38" customFormat="1" ht="16.5" hidden="1" customHeight="1">
      <c r="A19" s="39"/>
      <c r="B19" s="40"/>
      <c r="C19" s="47"/>
      <c r="D19" s="47"/>
      <c r="E19" s="47"/>
      <c r="F19" s="47"/>
      <c r="G19" s="42">
        <f t="shared" si="1"/>
        <v>0</v>
      </c>
      <c r="H19" s="48"/>
      <c r="I19" s="42">
        <f t="shared" si="0"/>
        <v>0</v>
      </c>
      <c r="J19" s="48"/>
      <c r="K19" s="42">
        <f t="shared" si="2"/>
        <v>0</v>
      </c>
    </row>
    <row r="20" spans="1:11" s="38" customFormat="1" ht="16.5" hidden="1" customHeight="1">
      <c r="A20" s="39"/>
      <c r="B20" s="40"/>
      <c r="C20" s="47"/>
      <c r="D20" s="47"/>
      <c r="E20" s="47"/>
      <c r="F20" s="47"/>
      <c r="G20" s="42">
        <f t="shared" si="1"/>
        <v>0</v>
      </c>
      <c r="H20" s="48"/>
      <c r="I20" s="42">
        <f t="shared" si="0"/>
        <v>0</v>
      </c>
      <c r="J20" s="48"/>
      <c r="K20" s="42">
        <f t="shared" si="2"/>
        <v>0</v>
      </c>
    </row>
    <row r="21" spans="1:11" s="38" customFormat="1" ht="16.5" hidden="1" customHeight="1">
      <c r="A21" s="39"/>
      <c r="B21" s="40"/>
      <c r="C21" s="47"/>
      <c r="D21" s="47"/>
      <c r="E21" s="47"/>
      <c r="F21" s="47"/>
      <c r="G21" s="42">
        <f t="shared" si="1"/>
        <v>0</v>
      </c>
      <c r="H21" s="48"/>
      <c r="I21" s="42">
        <f t="shared" si="0"/>
        <v>0</v>
      </c>
      <c r="J21" s="48"/>
      <c r="K21" s="42">
        <f t="shared" si="2"/>
        <v>0</v>
      </c>
    </row>
    <row r="22" spans="1:11" s="38" customFormat="1" ht="16.5" hidden="1" customHeight="1">
      <c r="A22" s="39"/>
      <c r="B22" s="40"/>
      <c r="C22" s="47"/>
      <c r="D22" s="47"/>
      <c r="E22" s="47"/>
      <c r="F22" s="47"/>
      <c r="G22" s="42">
        <f t="shared" si="1"/>
        <v>0</v>
      </c>
      <c r="H22" s="48"/>
      <c r="I22" s="42">
        <f t="shared" si="0"/>
        <v>0</v>
      </c>
      <c r="J22" s="48"/>
      <c r="K22" s="42">
        <f t="shared" si="2"/>
        <v>0</v>
      </c>
    </row>
    <row r="23" spans="1:11" s="38" customFormat="1" ht="16.5" hidden="1" customHeight="1">
      <c r="A23" s="39"/>
      <c r="B23" s="40"/>
      <c r="C23" s="47"/>
      <c r="D23" s="47"/>
      <c r="E23" s="47"/>
      <c r="F23" s="47"/>
      <c r="G23" s="42">
        <f t="shared" si="1"/>
        <v>0</v>
      </c>
      <c r="H23" s="48"/>
      <c r="I23" s="42">
        <f t="shared" si="0"/>
        <v>0</v>
      </c>
      <c r="J23" s="48"/>
      <c r="K23" s="42">
        <f t="shared" si="2"/>
        <v>0</v>
      </c>
    </row>
    <row r="24" spans="1:11" s="38" customFormat="1" ht="16.5" hidden="1" customHeight="1">
      <c r="A24" s="39"/>
      <c r="B24" s="40"/>
      <c r="C24" s="47"/>
      <c r="D24" s="47"/>
      <c r="E24" s="47"/>
      <c r="F24" s="47"/>
      <c r="G24" s="42">
        <f t="shared" si="1"/>
        <v>0</v>
      </c>
      <c r="H24" s="48"/>
      <c r="I24" s="42">
        <f t="shared" si="0"/>
        <v>0</v>
      </c>
      <c r="J24" s="48"/>
      <c r="K24" s="42">
        <f t="shared" si="2"/>
        <v>0</v>
      </c>
    </row>
    <row r="25" spans="1:11" s="38" customFormat="1" ht="16.5" hidden="1" customHeight="1">
      <c r="A25" s="39"/>
      <c r="B25" s="40"/>
      <c r="C25" s="47"/>
      <c r="D25" s="47"/>
      <c r="E25" s="47"/>
      <c r="F25" s="47"/>
      <c r="G25" s="42">
        <f t="shared" si="1"/>
        <v>0</v>
      </c>
      <c r="H25" s="48"/>
      <c r="I25" s="42">
        <f t="shared" si="0"/>
        <v>0</v>
      </c>
      <c r="J25" s="48"/>
      <c r="K25" s="42">
        <f t="shared" si="2"/>
        <v>0</v>
      </c>
    </row>
    <row r="26" spans="1:11" s="38" customFormat="1" ht="16.5" hidden="1" customHeight="1">
      <c r="A26" s="39"/>
      <c r="B26" s="40"/>
      <c r="C26" s="47"/>
      <c r="D26" s="47"/>
      <c r="E26" s="47"/>
      <c r="F26" s="47"/>
      <c r="G26" s="42">
        <f t="shared" si="1"/>
        <v>0</v>
      </c>
      <c r="H26" s="48"/>
      <c r="I26" s="42">
        <f t="shared" si="0"/>
        <v>0</v>
      </c>
      <c r="J26" s="48"/>
      <c r="K26" s="42">
        <f t="shared" si="2"/>
        <v>0</v>
      </c>
    </row>
    <row r="27" spans="1:11" s="38" customFormat="1" ht="16.5" hidden="1" customHeight="1">
      <c r="A27" s="39"/>
      <c r="B27" s="40"/>
      <c r="C27" s="47"/>
      <c r="D27" s="47"/>
      <c r="E27" s="47"/>
      <c r="F27" s="47"/>
      <c r="G27" s="42">
        <f t="shared" si="1"/>
        <v>0</v>
      </c>
      <c r="H27" s="48"/>
      <c r="I27" s="42">
        <f t="shared" si="0"/>
        <v>0</v>
      </c>
      <c r="J27" s="48"/>
      <c r="K27" s="42">
        <f t="shared" si="2"/>
        <v>0</v>
      </c>
    </row>
    <row r="28" spans="1:11" s="38" customFormat="1" ht="16.5" hidden="1" customHeight="1">
      <c r="A28" s="39"/>
      <c r="B28" s="40"/>
      <c r="C28" s="47"/>
      <c r="D28" s="47"/>
      <c r="E28" s="47"/>
      <c r="F28" s="47"/>
      <c r="G28" s="42">
        <f t="shared" si="1"/>
        <v>0</v>
      </c>
      <c r="H28" s="48"/>
      <c r="I28" s="42">
        <f t="shared" si="0"/>
        <v>0</v>
      </c>
      <c r="J28" s="48"/>
      <c r="K28" s="42">
        <f>+I28*J28</f>
        <v>0</v>
      </c>
    </row>
    <row r="29" spans="1:11" s="38" customFormat="1" ht="16.5" hidden="1" customHeight="1">
      <c r="A29" s="39"/>
      <c r="B29" s="40"/>
      <c r="C29" s="47"/>
      <c r="D29" s="47"/>
      <c r="E29" s="47"/>
      <c r="F29" s="47"/>
      <c r="G29" s="42">
        <f t="shared" si="1"/>
        <v>0</v>
      </c>
      <c r="H29" s="48"/>
      <c r="I29" s="42">
        <f t="shared" si="0"/>
        <v>0</v>
      </c>
      <c r="J29" s="48"/>
      <c r="K29" s="42">
        <f>+I29*J29</f>
        <v>0</v>
      </c>
    </row>
    <row r="30" spans="1:11" s="38" customFormat="1" ht="16.5" hidden="1" customHeight="1">
      <c r="A30" s="39"/>
      <c r="B30" s="40"/>
      <c r="C30" s="47"/>
      <c r="D30" s="47"/>
      <c r="E30" s="47"/>
      <c r="F30" s="47"/>
      <c r="G30" s="42">
        <f t="shared" si="1"/>
        <v>0</v>
      </c>
      <c r="H30" s="48"/>
      <c r="I30" s="42">
        <f t="shared" si="0"/>
        <v>0</v>
      </c>
      <c r="J30" s="48"/>
      <c r="K30" s="42">
        <f>+I30*J30</f>
        <v>0</v>
      </c>
    </row>
    <row r="31" spans="1:11" s="38" customFormat="1" ht="16.5" hidden="1" customHeight="1">
      <c r="A31" s="39"/>
      <c r="B31" s="40"/>
      <c r="C31" s="47"/>
      <c r="D31" s="47"/>
      <c r="E31" s="47"/>
      <c r="F31" s="47"/>
      <c r="G31" s="42">
        <f t="shared" si="1"/>
        <v>0</v>
      </c>
      <c r="H31" s="48"/>
      <c r="I31" s="42">
        <f t="shared" si="0"/>
        <v>0</v>
      </c>
      <c r="J31" s="48"/>
      <c r="K31" s="42">
        <f t="shared" si="2"/>
        <v>0</v>
      </c>
    </row>
    <row r="32" spans="1:11" s="38" customFormat="1" ht="16.5" hidden="1" customHeight="1">
      <c r="A32" s="43"/>
      <c r="B32" s="49"/>
      <c r="C32" s="48"/>
      <c r="D32" s="48"/>
      <c r="E32" s="48"/>
      <c r="F32" s="50"/>
      <c r="G32" s="42">
        <f t="shared" si="1"/>
        <v>0</v>
      </c>
      <c r="H32" s="48"/>
      <c r="I32" s="42">
        <f t="shared" si="0"/>
        <v>0</v>
      </c>
      <c r="J32" s="48"/>
      <c r="K32" s="42">
        <f>+I32*J32</f>
        <v>0</v>
      </c>
    </row>
    <row r="33" spans="1:11" s="38" customFormat="1" ht="16.5" hidden="1" customHeight="1">
      <c r="A33" s="43"/>
      <c r="B33" s="49"/>
      <c r="C33" s="48"/>
      <c r="D33" s="48"/>
      <c r="E33" s="48"/>
      <c r="F33" s="48"/>
      <c r="G33" s="42">
        <f t="shared" si="1"/>
        <v>0</v>
      </c>
      <c r="H33" s="48"/>
      <c r="I33" s="42">
        <f t="shared" si="0"/>
        <v>0</v>
      </c>
      <c r="J33" s="48"/>
      <c r="K33" s="42">
        <f>+I33*J33</f>
        <v>0</v>
      </c>
    </row>
    <row r="34" spans="1:11" s="38" customFormat="1" ht="16.5" customHeight="1">
      <c r="A34" s="51"/>
      <c r="B34" s="52"/>
      <c r="C34" s="53"/>
      <c r="D34" s="53"/>
      <c r="E34" s="53"/>
      <c r="F34" s="53"/>
      <c r="G34" s="42">
        <f t="shared" si="1"/>
        <v>0</v>
      </c>
      <c r="H34" s="53"/>
      <c r="I34" s="42">
        <f t="shared" si="0"/>
        <v>0</v>
      </c>
      <c r="J34" s="53"/>
      <c r="K34" s="42">
        <f>+I34*J34</f>
        <v>0</v>
      </c>
    </row>
    <row r="35" spans="1:11" s="38" customFormat="1" ht="11.25" customHeight="1">
      <c r="A35" s="54"/>
      <c r="B35" s="55"/>
      <c r="C35" s="56"/>
      <c r="D35" s="56"/>
      <c r="E35" s="56"/>
      <c r="F35" s="56"/>
      <c r="G35" s="57"/>
      <c r="H35" s="58" t="s">
        <v>30</v>
      </c>
      <c r="I35" s="59">
        <f>SUM(I15:I34)</f>
        <v>1500</v>
      </c>
      <c r="J35" s="60"/>
      <c r="K35" s="59">
        <f>SUM(K15:K34)</f>
        <v>90000</v>
      </c>
    </row>
    <row r="36" spans="1:11" s="38" customFormat="1" ht="16.5" customHeight="1">
      <c r="A36" s="39" t="s">
        <v>31</v>
      </c>
      <c r="B36" s="61"/>
      <c r="C36" s="62"/>
      <c r="D36" s="62"/>
      <c r="E36" s="62"/>
      <c r="F36" s="62"/>
      <c r="G36" s="42">
        <f t="shared" ref="G36:G55" si="3">IF(ISERROR(VALUE(D36)),D36,+D36*E36*F36)</f>
        <v>0</v>
      </c>
      <c r="H36" s="63"/>
      <c r="I36" s="42">
        <f t="shared" ref="I36:I55" si="4">IF(ISERROR(VALUE(D36)),D36,+G36*H36)</f>
        <v>0</v>
      </c>
      <c r="J36" s="46"/>
      <c r="K36" s="42">
        <f t="shared" ref="K36:K55" si="5">+I36*J36</f>
        <v>0</v>
      </c>
    </row>
    <row r="37" spans="1:11" s="38" customFormat="1" ht="16.5" customHeight="1">
      <c r="A37" s="43"/>
      <c r="B37" s="44" t="s">
        <v>32</v>
      </c>
      <c r="C37" s="45" t="s">
        <v>29</v>
      </c>
      <c r="D37" s="45">
        <v>5</v>
      </c>
      <c r="E37" s="46">
        <v>1</v>
      </c>
      <c r="F37" s="45">
        <v>30</v>
      </c>
      <c r="G37" s="42">
        <f t="shared" si="3"/>
        <v>150</v>
      </c>
      <c r="H37" s="46">
        <v>20</v>
      </c>
      <c r="I37" s="42">
        <f t="shared" si="4"/>
        <v>3000</v>
      </c>
      <c r="J37" s="46">
        <v>72</v>
      </c>
      <c r="K37" s="42">
        <f t="shared" si="5"/>
        <v>216000</v>
      </c>
    </row>
    <row r="38" spans="1:11" s="38" customFormat="1" ht="16.5" customHeight="1">
      <c r="A38" s="43"/>
      <c r="B38" s="49"/>
      <c r="C38" s="50"/>
      <c r="D38" s="50"/>
      <c r="E38" s="48"/>
      <c r="F38" s="50"/>
      <c r="G38" s="42">
        <f t="shared" si="3"/>
        <v>0</v>
      </c>
      <c r="H38" s="48"/>
      <c r="I38" s="42">
        <f t="shared" si="4"/>
        <v>0</v>
      </c>
      <c r="J38" s="48"/>
      <c r="K38" s="42">
        <f t="shared" si="5"/>
        <v>0</v>
      </c>
    </row>
    <row r="39" spans="1:11" s="38" customFormat="1" ht="16.5" hidden="1" customHeight="1">
      <c r="A39" s="43"/>
      <c r="B39" s="49"/>
      <c r="C39" s="50"/>
      <c r="D39" s="50"/>
      <c r="E39" s="48"/>
      <c r="F39" s="50"/>
      <c r="G39" s="42">
        <f t="shared" si="3"/>
        <v>0</v>
      </c>
      <c r="H39" s="48"/>
      <c r="I39" s="42">
        <f t="shared" si="4"/>
        <v>0</v>
      </c>
      <c r="J39" s="48"/>
      <c r="K39" s="42">
        <f t="shared" si="5"/>
        <v>0</v>
      </c>
    </row>
    <row r="40" spans="1:11" s="38" customFormat="1" ht="16.5" hidden="1" customHeight="1">
      <c r="A40" s="43"/>
      <c r="B40" s="49"/>
      <c r="C40" s="50"/>
      <c r="D40" s="50"/>
      <c r="E40" s="48"/>
      <c r="F40" s="50"/>
      <c r="G40" s="42">
        <f t="shared" si="3"/>
        <v>0</v>
      </c>
      <c r="H40" s="48"/>
      <c r="I40" s="42">
        <f t="shared" si="4"/>
        <v>0</v>
      </c>
      <c r="J40" s="48"/>
      <c r="K40" s="42">
        <f t="shared" si="5"/>
        <v>0</v>
      </c>
    </row>
    <row r="41" spans="1:11" s="38" customFormat="1" ht="16.5" hidden="1" customHeight="1">
      <c r="A41" s="43"/>
      <c r="B41" s="49"/>
      <c r="C41" s="50"/>
      <c r="D41" s="50"/>
      <c r="E41" s="48"/>
      <c r="F41" s="50"/>
      <c r="G41" s="42">
        <f t="shared" si="3"/>
        <v>0</v>
      </c>
      <c r="H41" s="48"/>
      <c r="I41" s="42">
        <f t="shared" si="4"/>
        <v>0</v>
      </c>
      <c r="J41" s="48"/>
      <c r="K41" s="42">
        <f t="shared" si="5"/>
        <v>0</v>
      </c>
    </row>
    <row r="42" spans="1:11" s="38" customFormat="1" ht="16.5" hidden="1" customHeight="1">
      <c r="A42" s="43"/>
      <c r="B42" s="49"/>
      <c r="C42" s="50"/>
      <c r="D42" s="50"/>
      <c r="E42" s="48"/>
      <c r="F42" s="50"/>
      <c r="G42" s="42">
        <f t="shared" si="3"/>
        <v>0</v>
      </c>
      <c r="H42" s="48"/>
      <c r="I42" s="42">
        <f t="shared" si="4"/>
        <v>0</v>
      </c>
      <c r="J42" s="48"/>
      <c r="K42" s="42">
        <f t="shared" si="5"/>
        <v>0</v>
      </c>
    </row>
    <row r="43" spans="1:11" s="38" customFormat="1" ht="16.5" hidden="1" customHeight="1">
      <c r="A43" s="43"/>
      <c r="B43" s="49"/>
      <c r="C43" s="50"/>
      <c r="D43" s="50"/>
      <c r="E43" s="48"/>
      <c r="F43" s="50"/>
      <c r="G43" s="42">
        <f t="shared" si="3"/>
        <v>0</v>
      </c>
      <c r="H43" s="48"/>
      <c r="I43" s="42">
        <f t="shared" si="4"/>
        <v>0</v>
      </c>
      <c r="J43" s="48"/>
      <c r="K43" s="42">
        <f t="shared" si="5"/>
        <v>0</v>
      </c>
    </row>
    <row r="44" spans="1:11" s="38" customFormat="1" ht="16.5" hidden="1" customHeight="1">
      <c r="A44" s="43"/>
      <c r="B44" s="49"/>
      <c r="C44" s="50"/>
      <c r="D44" s="50"/>
      <c r="E44" s="48"/>
      <c r="F44" s="50"/>
      <c r="G44" s="42">
        <f t="shared" si="3"/>
        <v>0</v>
      </c>
      <c r="H44" s="48"/>
      <c r="I44" s="42">
        <f t="shared" si="4"/>
        <v>0</v>
      </c>
      <c r="J44" s="48"/>
      <c r="K44" s="42">
        <f t="shared" si="5"/>
        <v>0</v>
      </c>
    </row>
    <row r="45" spans="1:11" s="38" customFormat="1" ht="16.5" hidden="1" customHeight="1">
      <c r="A45" s="43"/>
      <c r="B45" s="49"/>
      <c r="C45" s="50"/>
      <c r="D45" s="50"/>
      <c r="E45" s="48"/>
      <c r="F45" s="50"/>
      <c r="G45" s="42">
        <f t="shared" si="3"/>
        <v>0</v>
      </c>
      <c r="H45" s="48"/>
      <c r="I45" s="42">
        <f t="shared" si="4"/>
        <v>0</v>
      </c>
      <c r="J45" s="48"/>
      <c r="K45" s="42">
        <f t="shared" si="5"/>
        <v>0</v>
      </c>
    </row>
    <row r="46" spans="1:11" s="38" customFormat="1" ht="16.5" hidden="1" customHeight="1">
      <c r="A46" s="43"/>
      <c r="B46" s="49"/>
      <c r="C46" s="50"/>
      <c r="D46" s="50"/>
      <c r="E46" s="48"/>
      <c r="F46" s="50"/>
      <c r="G46" s="42">
        <f t="shared" si="3"/>
        <v>0</v>
      </c>
      <c r="H46" s="48"/>
      <c r="I46" s="42">
        <f t="shared" si="4"/>
        <v>0</v>
      </c>
      <c r="J46" s="48"/>
      <c r="K46" s="42">
        <f t="shared" si="5"/>
        <v>0</v>
      </c>
    </row>
    <row r="47" spans="1:11" s="38" customFormat="1" ht="16.5" hidden="1" customHeight="1">
      <c r="A47" s="43"/>
      <c r="B47" s="49"/>
      <c r="C47" s="50"/>
      <c r="D47" s="50"/>
      <c r="E47" s="48"/>
      <c r="F47" s="50"/>
      <c r="G47" s="42">
        <f t="shared" si="3"/>
        <v>0</v>
      </c>
      <c r="H47" s="48"/>
      <c r="I47" s="42">
        <f t="shared" si="4"/>
        <v>0</v>
      </c>
      <c r="J47" s="48"/>
      <c r="K47" s="42">
        <f t="shared" si="5"/>
        <v>0</v>
      </c>
    </row>
    <row r="48" spans="1:11" s="38" customFormat="1" ht="16.5" hidden="1" customHeight="1">
      <c r="A48" s="43"/>
      <c r="B48" s="49"/>
      <c r="C48" s="50"/>
      <c r="D48" s="50"/>
      <c r="E48" s="48"/>
      <c r="F48" s="50"/>
      <c r="G48" s="42">
        <f t="shared" si="3"/>
        <v>0</v>
      </c>
      <c r="H48" s="48"/>
      <c r="I48" s="42">
        <f t="shared" si="4"/>
        <v>0</v>
      </c>
      <c r="J48" s="48"/>
      <c r="K48" s="42">
        <f t="shared" si="5"/>
        <v>0</v>
      </c>
    </row>
    <row r="49" spans="1:11" s="38" customFormat="1" ht="16.5" hidden="1" customHeight="1">
      <c r="A49" s="43"/>
      <c r="B49" s="49"/>
      <c r="C49" s="50"/>
      <c r="D49" s="50"/>
      <c r="E49" s="48"/>
      <c r="F49" s="50"/>
      <c r="G49" s="42">
        <f t="shared" si="3"/>
        <v>0</v>
      </c>
      <c r="H49" s="48"/>
      <c r="I49" s="42">
        <f t="shared" si="4"/>
        <v>0</v>
      </c>
      <c r="J49" s="48"/>
      <c r="K49" s="42">
        <f t="shared" si="5"/>
        <v>0</v>
      </c>
    </row>
    <row r="50" spans="1:11" s="38" customFormat="1" ht="16.5" hidden="1" customHeight="1">
      <c r="A50" s="43"/>
      <c r="B50" s="49"/>
      <c r="C50" s="50"/>
      <c r="D50" s="50"/>
      <c r="E50" s="48"/>
      <c r="F50" s="50"/>
      <c r="G50" s="42">
        <f t="shared" si="3"/>
        <v>0</v>
      </c>
      <c r="H50" s="48"/>
      <c r="I50" s="42">
        <f t="shared" si="4"/>
        <v>0</v>
      </c>
      <c r="J50" s="48"/>
      <c r="K50" s="42">
        <f t="shared" si="5"/>
        <v>0</v>
      </c>
    </row>
    <row r="51" spans="1:11" s="38" customFormat="1" ht="16.5" hidden="1" customHeight="1">
      <c r="A51" s="43"/>
      <c r="B51" s="49"/>
      <c r="C51" s="50"/>
      <c r="D51" s="50"/>
      <c r="E51" s="48"/>
      <c r="F51" s="50"/>
      <c r="G51" s="42">
        <f t="shared" si="3"/>
        <v>0</v>
      </c>
      <c r="H51" s="48"/>
      <c r="I51" s="42">
        <f t="shared" si="4"/>
        <v>0</v>
      </c>
      <c r="J51" s="48"/>
      <c r="K51" s="42">
        <f t="shared" si="5"/>
        <v>0</v>
      </c>
    </row>
    <row r="52" spans="1:11" s="38" customFormat="1" ht="16.5" hidden="1" customHeight="1">
      <c r="A52" s="43"/>
      <c r="B52" s="49"/>
      <c r="C52" s="50"/>
      <c r="D52" s="50"/>
      <c r="E52" s="48"/>
      <c r="F52" s="50"/>
      <c r="G52" s="42">
        <f t="shared" si="3"/>
        <v>0</v>
      </c>
      <c r="H52" s="48"/>
      <c r="I52" s="42">
        <f t="shared" si="4"/>
        <v>0</v>
      </c>
      <c r="J52" s="48"/>
      <c r="K52" s="42">
        <f t="shared" si="5"/>
        <v>0</v>
      </c>
    </row>
    <row r="53" spans="1:11" s="38" customFormat="1" ht="16.5" hidden="1" customHeight="1">
      <c r="A53" s="43"/>
      <c r="B53" s="49"/>
      <c r="C53" s="50"/>
      <c r="D53" s="50"/>
      <c r="E53" s="48"/>
      <c r="F53" s="50"/>
      <c r="G53" s="42">
        <f t="shared" si="3"/>
        <v>0</v>
      </c>
      <c r="H53" s="48"/>
      <c r="I53" s="42">
        <f t="shared" si="4"/>
        <v>0</v>
      </c>
      <c r="J53" s="48"/>
      <c r="K53" s="42">
        <f t="shared" si="5"/>
        <v>0</v>
      </c>
    </row>
    <row r="54" spans="1:11" s="38" customFormat="1" ht="16.5" hidden="1" customHeight="1">
      <c r="A54" s="43"/>
      <c r="B54" s="49"/>
      <c r="C54" s="50"/>
      <c r="D54" s="50"/>
      <c r="E54" s="48"/>
      <c r="F54" s="50"/>
      <c r="G54" s="42">
        <f t="shared" si="3"/>
        <v>0</v>
      </c>
      <c r="H54" s="48"/>
      <c r="I54" s="42">
        <f t="shared" si="4"/>
        <v>0</v>
      </c>
      <c r="J54" s="48"/>
      <c r="K54" s="42">
        <f t="shared" si="5"/>
        <v>0</v>
      </c>
    </row>
    <row r="55" spans="1:11" s="38" customFormat="1" ht="16.5" customHeight="1">
      <c r="A55" s="51"/>
      <c r="B55" s="52"/>
      <c r="C55" s="53"/>
      <c r="D55" s="53"/>
      <c r="E55" s="53"/>
      <c r="F55" s="53"/>
      <c r="G55" s="42">
        <f t="shared" si="3"/>
        <v>0</v>
      </c>
      <c r="H55" s="48"/>
      <c r="I55" s="42">
        <f t="shared" si="4"/>
        <v>0</v>
      </c>
      <c r="J55" s="48"/>
      <c r="K55" s="42">
        <f t="shared" si="5"/>
        <v>0</v>
      </c>
    </row>
    <row r="56" spans="1:11" s="38" customFormat="1" ht="11.25" customHeight="1">
      <c r="A56" s="54"/>
      <c r="B56" s="55"/>
      <c r="C56" s="56"/>
      <c r="D56" s="56"/>
      <c r="E56" s="56"/>
      <c r="F56" s="56"/>
      <c r="G56" s="57"/>
      <c r="H56" s="58" t="s">
        <v>33</v>
      </c>
      <c r="I56" s="59">
        <f>SUM(I36:I55)</f>
        <v>3000</v>
      </c>
      <c r="J56" s="60"/>
      <c r="K56" s="59">
        <f>SUM(K36:K55)</f>
        <v>216000</v>
      </c>
    </row>
    <row r="57" spans="1:11" s="38" customFormat="1" ht="16.5" customHeight="1">
      <c r="A57" s="64" t="s">
        <v>34</v>
      </c>
      <c r="B57" s="65"/>
      <c r="C57" s="62"/>
      <c r="D57" s="62"/>
      <c r="E57" s="62"/>
      <c r="F57" s="62"/>
      <c r="G57" s="42">
        <f t="shared" ref="G57:G76" si="6">IF(ISERROR(VALUE(D57)),D57,+D57*E57*F57)</f>
        <v>0</v>
      </c>
      <c r="H57" s="62"/>
      <c r="I57" s="42">
        <f t="shared" ref="I57:I76" si="7">IF(ISERROR(VALUE(D57)),D57,+G57*H57)</f>
        <v>0</v>
      </c>
      <c r="J57" s="62"/>
      <c r="K57" s="42">
        <f>+I57*J57</f>
        <v>0</v>
      </c>
    </row>
    <row r="58" spans="1:11" s="38" customFormat="1" ht="16.5" customHeight="1">
      <c r="A58" s="43"/>
      <c r="B58" s="44" t="s">
        <v>35</v>
      </c>
      <c r="C58" s="45" t="s">
        <v>29</v>
      </c>
      <c r="D58" s="45">
        <f>60*24</f>
        <v>1440</v>
      </c>
      <c r="E58" s="46">
        <v>5</v>
      </c>
      <c r="F58" s="66">
        <v>0.5</v>
      </c>
      <c r="G58" s="42">
        <f t="shared" si="6"/>
        <v>3600</v>
      </c>
      <c r="H58" s="46">
        <v>10</v>
      </c>
      <c r="I58" s="42">
        <f t="shared" si="7"/>
        <v>36000</v>
      </c>
      <c r="J58" s="46">
        <v>10</v>
      </c>
      <c r="K58" s="42">
        <f t="shared" ref="K58:K76" si="8">+I58*J58</f>
        <v>360000</v>
      </c>
    </row>
    <row r="59" spans="1:11" s="38" customFormat="1" ht="16.5" customHeight="1">
      <c r="A59" s="43"/>
      <c r="B59" s="49"/>
      <c r="C59" s="50"/>
      <c r="D59" s="50"/>
      <c r="E59" s="48"/>
      <c r="F59" s="50"/>
      <c r="G59" s="42">
        <f t="shared" si="6"/>
        <v>0</v>
      </c>
      <c r="H59" s="48"/>
      <c r="I59" s="42">
        <f t="shared" si="7"/>
        <v>0</v>
      </c>
      <c r="J59" s="48"/>
      <c r="K59" s="42">
        <f t="shared" si="8"/>
        <v>0</v>
      </c>
    </row>
    <row r="60" spans="1:11" s="38" customFormat="1" ht="16.5" hidden="1" customHeight="1">
      <c r="A60" s="43"/>
      <c r="B60" s="49"/>
      <c r="C60" s="50"/>
      <c r="D60" s="50"/>
      <c r="E60" s="48"/>
      <c r="F60" s="50"/>
      <c r="G60" s="42">
        <f t="shared" si="6"/>
        <v>0</v>
      </c>
      <c r="H60" s="48"/>
      <c r="I60" s="42">
        <f t="shared" si="7"/>
        <v>0</v>
      </c>
      <c r="J60" s="48"/>
      <c r="K60" s="42">
        <f t="shared" si="8"/>
        <v>0</v>
      </c>
    </row>
    <row r="61" spans="1:11" s="38" customFormat="1" ht="16.5" hidden="1" customHeight="1">
      <c r="A61" s="43"/>
      <c r="B61" s="49"/>
      <c r="C61" s="50"/>
      <c r="D61" s="50"/>
      <c r="E61" s="48"/>
      <c r="F61" s="50"/>
      <c r="G61" s="42">
        <f t="shared" si="6"/>
        <v>0</v>
      </c>
      <c r="H61" s="48"/>
      <c r="I61" s="42">
        <f t="shared" si="7"/>
        <v>0</v>
      </c>
      <c r="J61" s="48"/>
      <c r="K61" s="42">
        <f t="shared" si="8"/>
        <v>0</v>
      </c>
    </row>
    <row r="62" spans="1:11" s="38" customFormat="1" ht="16.5" hidden="1" customHeight="1">
      <c r="A62" s="43"/>
      <c r="B62" s="49"/>
      <c r="C62" s="50"/>
      <c r="D62" s="50"/>
      <c r="E62" s="48"/>
      <c r="F62" s="50"/>
      <c r="G62" s="42">
        <f t="shared" si="6"/>
        <v>0</v>
      </c>
      <c r="H62" s="48"/>
      <c r="I62" s="42">
        <f t="shared" si="7"/>
        <v>0</v>
      </c>
      <c r="J62" s="48"/>
      <c r="K62" s="42">
        <f t="shared" si="8"/>
        <v>0</v>
      </c>
    </row>
    <row r="63" spans="1:11" s="38" customFormat="1" ht="16.5" hidden="1" customHeight="1">
      <c r="A63" s="43"/>
      <c r="B63" s="49"/>
      <c r="C63" s="50"/>
      <c r="D63" s="50"/>
      <c r="E63" s="48"/>
      <c r="F63" s="50"/>
      <c r="G63" s="42">
        <f t="shared" si="6"/>
        <v>0</v>
      </c>
      <c r="H63" s="48"/>
      <c r="I63" s="42">
        <f t="shared" si="7"/>
        <v>0</v>
      </c>
      <c r="J63" s="48"/>
      <c r="K63" s="42">
        <f t="shared" si="8"/>
        <v>0</v>
      </c>
    </row>
    <row r="64" spans="1:11" s="38" customFormat="1" ht="16.5" hidden="1" customHeight="1">
      <c r="A64" s="43"/>
      <c r="B64" s="49"/>
      <c r="C64" s="50"/>
      <c r="D64" s="50"/>
      <c r="E64" s="48"/>
      <c r="F64" s="50"/>
      <c r="G64" s="42">
        <f t="shared" si="6"/>
        <v>0</v>
      </c>
      <c r="H64" s="48"/>
      <c r="I64" s="42">
        <f t="shared" si="7"/>
        <v>0</v>
      </c>
      <c r="J64" s="48"/>
      <c r="K64" s="42">
        <f t="shared" si="8"/>
        <v>0</v>
      </c>
    </row>
    <row r="65" spans="1:11" s="38" customFormat="1" ht="16.5" hidden="1" customHeight="1">
      <c r="A65" s="43"/>
      <c r="B65" s="49"/>
      <c r="C65" s="50"/>
      <c r="D65" s="50"/>
      <c r="E65" s="48"/>
      <c r="F65" s="50"/>
      <c r="G65" s="42">
        <f t="shared" si="6"/>
        <v>0</v>
      </c>
      <c r="H65" s="48"/>
      <c r="I65" s="42">
        <f t="shared" si="7"/>
        <v>0</v>
      </c>
      <c r="J65" s="48"/>
      <c r="K65" s="42">
        <f t="shared" si="8"/>
        <v>0</v>
      </c>
    </row>
    <row r="66" spans="1:11" s="38" customFormat="1" ht="16.5" hidden="1" customHeight="1">
      <c r="A66" s="43"/>
      <c r="B66" s="49"/>
      <c r="C66" s="50"/>
      <c r="D66" s="50"/>
      <c r="E66" s="48"/>
      <c r="F66" s="50"/>
      <c r="G66" s="42">
        <f t="shared" si="6"/>
        <v>0</v>
      </c>
      <c r="H66" s="48"/>
      <c r="I66" s="42">
        <f t="shared" si="7"/>
        <v>0</v>
      </c>
      <c r="J66" s="48"/>
      <c r="K66" s="42">
        <f t="shared" si="8"/>
        <v>0</v>
      </c>
    </row>
    <row r="67" spans="1:11" s="38" customFormat="1" ht="16.5" hidden="1" customHeight="1">
      <c r="A67" s="43"/>
      <c r="B67" s="49"/>
      <c r="C67" s="50"/>
      <c r="D67" s="50"/>
      <c r="E67" s="48"/>
      <c r="F67" s="50"/>
      <c r="G67" s="42">
        <f t="shared" si="6"/>
        <v>0</v>
      </c>
      <c r="H67" s="48"/>
      <c r="I67" s="42">
        <f t="shared" si="7"/>
        <v>0</v>
      </c>
      <c r="J67" s="48"/>
      <c r="K67" s="42">
        <f t="shared" si="8"/>
        <v>0</v>
      </c>
    </row>
    <row r="68" spans="1:11" s="38" customFormat="1" ht="16.5" hidden="1" customHeight="1">
      <c r="A68" s="43"/>
      <c r="B68" s="49"/>
      <c r="C68" s="50"/>
      <c r="D68" s="50"/>
      <c r="E68" s="48"/>
      <c r="F68" s="50"/>
      <c r="G68" s="42">
        <f t="shared" si="6"/>
        <v>0</v>
      </c>
      <c r="H68" s="48"/>
      <c r="I68" s="42">
        <f t="shared" si="7"/>
        <v>0</v>
      </c>
      <c r="J68" s="48"/>
      <c r="K68" s="42">
        <f t="shared" si="8"/>
        <v>0</v>
      </c>
    </row>
    <row r="69" spans="1:11" s="38" customFormat="1" ht="16.5" hidden="1" customHeight="1">
      <c r="A69" s="43"/>
      <c r="B69" s="49"/>
      <c r="C69" s="50"/>
      <c r="D69" s="50"/>
      <c r="E69" s="48"/>
      <c r="F69" s="50"/>
      <c r="G69" s="42">
        <f t="shared" si="6"/>
        <v>0</v>
      </c>
      <c r="H69" s="48"/>
      <c r="I69" s="42">
        <f t="shared" si="7"/>
        <v>0</v>
      </c>
      <c r="J69" s="48"/>
      <c r="K69" s="42">
        <f t="shared" si="8"/>
        <v>0</v>
      </c>
    </row>
    <row r="70" spans="1:11" s="38" customFormat="1" ht="16.5" hidden="1" customHeight="1">
      <c r="A70" s="43"/>
      <c r="B70" s="49"/>
      <c r="C70" s="50"/>
      <c r="D70" s="50"/>
      <c r="E70" s="48"/>
      <c r="F70" s="50"/>
      <c r="G70" s="42">
        <f t="shared" si="6"/>
        <v>0</v>
      </c>
      <c r="H70" s="48"/>
      <c r="I70" s="42">
        <f t="shared" si="7"/>
        <v>0</v>
      </c>
      <c r="J70" s="48"/>
      <c r="K70" s="42">
        <f t="shared" si="8"/>
        <v>0</v>
      </c>
    </row>
    <row r="71" spans="1:11" s="38" customFormat="1" ht="16.5" hidden="1" customHeight="1">
      <c r="A71" s="43"/>
      <c r="B71" s="49"/>
      <c r="C71" s="50"/>
      <c r="D71" s="50"/>
      <c r="E71" s="48"/>
      <c r="F71" s="50"/>
      <c r="G71" s="42">
        <f t="shared" si="6"/>
        <v>0</v>
      </c>
      <c r="H71" s="48"/>
      <c r="I71" s="42">
        <f t="shared" si="7"/>
        <v>0</v>
      </c>
      <c r="J71" s="48"/>
      <c r="K71" s="42">
        <f t="shared" si="8"/>
        <v>0</v>
      </c>
    </row>
    <row r="72" spans="1:11" s="38" customFormat="1" ht="16.5" hidden="1" customHeight="1">
      <c r="A72" s="43"/>
      <c r="B72" s="49"/>
      <c r="C72" s="50"/>
      <c r="D72" s="50"/>
      <c r="E72" s="48"/>
      <c r="F72" s="50"/>
      <c r="G72" s="42">
        <f t="shared" si="6"/>
        <v>0</v>
      </c>
      <c r="H72" s="48"/>
      <c r="I72" s="42">
        <f t="shared" si="7"/>
        <v>0</v>
      </c>
      <c r="J72" s="48"/>
      <c r="K72" s="42">
        <f t="shared" si="8"/>
        <v>0</v>
      </c>
    </row>
    <row r="73" spans="1:11" s="38" customFormat="1" ht="16.5" hidden="1" customHeight="1">
      <c r="A73" s="43"/>
      <c r="B73" s="49"/>
      <c r="C73" s="50"/>
      <c r="D73" s="50"/>
      <c r="E73" s="48"/>
      <c r="F73" s="50"/>
      <c r="G73" s="42">
        <f t="shared" si="6"/>
        <v>0</v>
      </c>
      <c r="H73" s="48"/>
      <c r="I73" s="42">
        <f t="shared" si="7"/>
        <v>0</v>
      </c>
      <c r="J73" s="48"/>
      <c r="K73" s="42">
        <f t="shared" si="8"/>
        <v>0</v>
      </c>
    </row>
    <row r="74" spans="1:11" s="38" customFormat="1" ht="16.5" hidden="1" customHeight="1">
      <c r="A74" s="43"/>
      <c r="B74" s="49"/>
      <c r="C74" s="50"/>
      <c r="D74" s="50"/>
      <c r="E74" s="48"/>
      <c r="F74" s="50"/>
      <c r="G74" s="42">
        <f t="shared" si="6"/>
        <v>0</v>
      </c>
      <c r="H74" s="48"/>
      <c r="I74" s="42">
        <f t="shared" si="7"/>
        <v>0</v>
      </c>
      <c r="J74" s="48"/>
      <c r="K74" s="42">
        <f t="shared" si="8"/>
        <v>0</v>
      </c>
    </row>
    <row r="75" spans="1:11" s="38" customFormat="1" ht="16.5" hidden="1" customHeight="1">
      <c r="A75" s="43"/>
      <c r="B75" s="49"/>
      <c r="C75" s="50"/>
      <c r="D75" s="50"/>
      <c r="E75" s="48"/>
      <c r="F75" s="50"/>
      <c r="G75" s="42">
        <f t="shared" si="6"/>
        <v>0</v>
      </c>
      <c r="H75" s="48"/>
      <c r="I75" s="42">
        <f t="shared" si="7"/>
        <v>0</v>
      </c>
      <c r="J75" s="48"/>
      <c r="K75" s="42">
        <f t="shared" si="8"/>
        <v>0</v>
      </c>
    </row>
    <row r="76" spans="1:11" s="38" customFormat="1" ht="16.5" customHeight="1">
      <c r="A76" s="67"/>
      <c r="B76" s="68"/>
      <c r="C76" s="69"/>
      <c r="D76" s="69"/>
      <c r="E76" s="68"/>
      <c r="F76" s="68"/>
      <c r="G76" s="42">
        <f t="shared" si="6"/>
        <v>0</v>
      </c>
      <c r="H76" s="48"/>
      <c r="I76" s="42">
        <f t="shared" si="7"/>
        <v>0</v>
      </c>
      <c r="J76" s="48"/>
      <c r="K76" s="42">
        <f t="shared" si="8"/>
        <v>0</v>
      </c>
    </row>
    <row r="77" spans="1:11" s="38" customFormat="1" ht="11.25" customHeight="1">
      <c r="A77" s="70"/>
      <c r="B77" s="71"/>
      <c r="C77" s="72"/>
      <c r="D77" s="72"/>
      <c r="E77" s="71"/>
      <c r="F77" s="71"/>
      <c r="G77" s="57"/>
      <c r="H77" s="58" t="s">
        <v>36</v>
      </c>
      <c r="I77" s="59">
        <f>SUM(I57:I76)</f>
        <v>36000</v>
      </c>
      <c r="J77" s="60"/>
      <c r="K77" s="59">
        <f>SUM(K57:K76)</f>
        <v>360000</v>
      </c>
    </row>
    <row r="78" spans="1:11" s="38" customFormat="1" ht="16.5" customHeight="1">
      <c r="A78" s="39" t="s">
        <v>37</v>
      </c>
      <c r="B78" s="61"/>
      <c r="C78" s="62"/>
      <c r="D78" s="62"/>
      <c r="E78" s="62"/>
      <c r="F78" s="62"/>
      <c r="G78" s="42">
        <f t="shared" ref="G78:G97" si="9">IF(ISERROR(VALUE(D78)),D78,+D78*E78*F78)</f>
        <v>0</v>
      </c>
      <c r="H78" s="63"/>
      <c r="I78" s="42">
        <f t="shared" ref="I78:I97" si="10">IF(ISERROR(VALUE(D78)),D78,+G78*H78)</f>
        <v>0</v>
      </c>
      <c r="J78" s="46"/>
      <c r="K78" s="42">
        <f>+I78*J79</f>
        <v>0</v>
      </c>
    </row>
    <row r="79" spans="1:11" s="38" customFormat="1" ht="16.5" customHeight="1">
      <c r="A79" s="43"/>
      <c r="B79" s="44" t="s">
        <v>38</v>
      </c>
      <c r="C79" s="45" t="s">
        <v>29</v>
      </c>
      <c r="D79" s="45" t="s">
        <v>39</v>
      </c>
      <c r="E79" s="46">
        <v>1</v>
      </c>
      <c r="F79" s="66">
        <v>30</v>
      </c>
      <c r="G79" s="42">
        <v>750</v>
      </c>
      <c r="H79" s="46">
        <v>10</v>
      </c>
      <c r="I79" s="42">
        <f>G79*H79</f>
        <v>7500</v>
      </c>
      <c r="J79" s="46">
        <v>250</v>
      </c>
      <c r="K79" s="42">
        <f>+I79*J79</f>
        <v>1875000</v>
      </c>
    </row>
    <row r="80" spans="1:11" s="38" customFormat="1" ht="16.5" hidden="1" customHeight="1">
      <c r="A80" s="43"/>
      <c r="B80" s="49"/>
      <c r="C80" s="50"/>
      <c r="D80" s="50"/>
      <c r="E80" s="48"/>
      <c r="F80" s="50"/>
      <c r="G80" s="42">
        <f t="shared" si="9"/>
        <v>0</v>
      </c>
      <c r="H80" s="48"/>
      <c r="I80" s="42">
        <f t="shared" si="10"/>
        <v>0</v>
      </c>
      <c r="J80" s="48"/>
      <c r="K80" s="42">
        <f>+I80*J80</f>
        <v>0</v>
      </c>
    </row>
    <row r="81" spans="1:11" s="38" customFormat="1" ht="16.5" hidden="1" customHeight="1">
      <c r="A81" s="43"/>
      <c r="B81" s="49"/>
      <c r="C81" s="50"/>
      <c r="D81" s="50"/>
      <c r="E81" s="48"/>
      <c r="F81" s="50"/>
      <c r="G81" s="42">
        <f t="shared" si="9"/>
        <v>0</v>
      </c>
      <c r="H81" s="48"/>
      <c r="I81" s="42">
        <f t="shared" si="10"/>
        <v>0</v>
      </c>
      <c r="J81" s="48"/>
      <c r="K81" s="42">
        <f t="shared" ref="K81:K97" si="11">+I81*J81</f>
        <v>0</v>
      </c>
    </row>
    <row r="82" spans="1:11" s="38" customFormat="1" ht="16.5" hidden="1" customHeight="1">
      <c r="A82" s="43"/>
      <c r="B82" s="49"/>
      <c r="C82" s="50"/>
      <c r="D82" s="50"/>
      <c r="E82" s="48"/>
      <c r="F82" s="50"/>
      <c r="G82" s="42">
        <f t="shared" si="9"/>
        <v>0</v>
      </c>
      <c r="H82" s="48"/>
      <c r="I82" s="42">
        <f t="shared" si="10"/>
        <v>0</v>
      </c>
      <c r="J82" s="48"/>
      <c r="K82" s="42">
        <f t="shared" si="11"/>
        <v>0</v>
      </c>
    </row>
    <row r="83" spans="1:11" s="38" customFormat="1" ht="16.5" hidden="1" customHeight="1">
      <c r="A83" s="43"/>
      <c r="B83" s="49"/>
      <c r="C83" s="50"/>
      <c r="D83" s="50"/>
      <c r="E83" s="48"/>
      <c r="F83" s="50"/>
      <c r="G83" s="42">
        <f t="shared" si="9"/>
        <v>0</v>
      </c>
      <c r="H83" s="48"/>
      <c r="I83" s="42">
        <f t="shared" si="10"/>
        <v>0</v>
      </c>
      <c r="J83" s="48"/>
      <c r="K83" s="42">
        <f t="shared" si="11"/>
        <v>0</v>
      </c>
    </row>
    <row r="84" spans="1:11" s="38" customFormat="1" ht="16.5" hidden="1" customHeight="1">
      <c r="A84" s="43"/>
      <c r="B84" s="49"/>
      <c r="C84" s="50"/>
      <c r="D84" s="50"/>
      <c r="E84" s="48"/>
      <c r="F84" s="50"/>
      <c r="G84" s="42">
        <f t="shared" si="9"/>
        <v>0</v>
      </c>
      <c r="H84" s="48"/>
      <c r="I84" s="42">
        <f t="shared" si="10"/>
        <v>0</v>
      </c>
      <c r="J84" s="48"/>
      <c r="K84" s="42">
        <f t="shared" si="11"/>
        <v>0</v>
      </c>
    </row>
    <row r="85" spans="1:11" s="38" customFormat="1" ht="16.5" hidden="1" customHeight="1">
      <c r="A85" s="43"/>
      <c r="B85" s="49"/>
      <c r="C85" s="50"/>
      <c r="D85" s="50"/>
      <c r="E85" s="48"/>
      <c r="F85" s="50"/>
      <c r="G85" s="42">
        <f t="shared" si="9"/>
        <v>0</v>
      </c>
      <c r="H85" s="48"/>
      <c r="I85" s="42">
        <f t="shared" si="10"/>
        <v>0</v>
      </c>
      <c r="J85" s="48"/>
      <c r="K85" s="42">
        <f t="shared" si="11"/>
        <v>0</v>
      </c>
    </row>
    <row r="86" spans="1:11" s="38" customFormat="1" ht="16.5" hidden="1" customHeight="1">
      <c r="A86" s="43"/>
      <c r="B86" s="49"/>
      <c r="C86" s="50"/>
      <c r="D86" s="50"/>
      <c r="E86" s="48"/>
      <c r="F86" s="50"/>
      <c r="G86" s="42">
        <f t="shared" si="9"/>
        <v>0</v>
      </c>
      <c r="H86" s="48"/>
      <c r="I86" s="42">
        <f t="shared" si="10"/>
        <v>0</v>
      </c>
      <c r="J86" s="48"/>
      <c r="K86" s="42">
        <f t="shared" si="11"/>
        <v>0</v>
      </c>
    </row>
    <row r="87" spans="1:11" s="38" customFormat="1" ht="16.5" hidden="1" customHeight="1">
      <c r="A87" s="43"/>
      <c r="B87" s="49"/>
      <c r="C87" s="50"/>
      <c r="D87" s="50"/>
      <c r="E87" s="48"/>
      <c r="F87" s="50"/>
      <c r="G87" s="42">
        <f t="shared" si="9"/>
        <v>0</v>
      </c>
      <c r="H87" s="48"/>
      <c r="I87" s="42">
        <f t="shared" si="10"/>
        <v>0</v>
      </c>
      <c r="J87" s="48"/>
      <c r="K87" s="42">
        <f t="shared" si="11"/>
        <v>0</v>
      </c>
    </row>
    <row r="88" spans="1:11" s="38" customFormat="1" ht="16.5" hidden="1" customHeight="1">
      <c r="A88" s="43"/>
      <c r="B88" s="49"/>
      <c r="C88" s="50"/>
      <c r="D88" s="50"/>
      <c r="E88" s="48"/>
      <c r="F88" s="50"/>
      <c r="G88" s="42">
        <f t="shared" si="9"/>
        <v>0</v>
      </c>
      <c r="H88" s="48"/>
      <c r="I88" s="42">
        <f t="shared" si="10"/>
        <v>0</v>
      </c>
      <c r="J88" s="48"/>
      <c r="K88" s="42">
        <f t="shared" si="11"/>
        <v>0</v>
      </c>
    </row>
    <row r="89" spans="1:11" s="38" customFormat="1" ht="16.5" hidden="1" customHeight="1">
      <c r="A89" s="43"/>
      <c r="B89" s="49"/>
      <c r="C89" s="50"/>
      <c r="D89" s="50"/>
      <c r="E89" s="48"/>
      <c r="F89" s="50"/>
      <c r="G89" s="42">
        <f t="shared" si="9"/>
        <v>0</v>
      </c>
      <c r="H89" s="48"/>
      <c r="I89" s="42">
        <f t="shared" si="10"/>
        <v>0</v>
      </c>
      <c r="J89" s="48"/>
      <c r="K89" s="42">
        <f t="shared" si="11"/>
        <v>0</v>
      </c>
    </row>
    <row r="90" spans="1:11" s="38" customFormat="1" ht="16.5" hidden="1" customHeight="1">
      <c r="A90" s="43"/>
      <c r="B90" s="49"/>
      <c r="C90" s="50"/>
      <c r="D90" s="50"/>
      <c r="E90" s="48"/>
      <c r="F90" s="50"/>
      <c r="G90" s="42">
        <f t="shared" si="9"/>
        <v>0</v>
      </c>
      <c r="H90" s="48"/>
      <c r="I90" s="42">
        <f t="shared" si="10"/>
        <v>0</v>
      </c>
      <c r="J90" s="48"/>
      <c r="K90" s="42">
        <f t="shared" si="11"/>
        <v>0</v>
      </c>
    </row>
    <row r="91" spans="1:11" s="38" customFormat="1" ht="16.5" hidden="1" customHeight="1">
      <c r="A91" s="43"/>
      <c r="B91" s="49"/>
      <c r="C91" s="50"/>
      <c r="D91" s="50"/>
      <c r="E91" s="48"/>
      <c r="F91" s="50"/>
      <c r="G91" s="42">
        <f t="shared" si="9"/>
        <v>0</v>
      </c>
      <c r="H91" s="48"/>
      <c r="I91" s="42">
        <f t="shared" si="10"/>
        <v>0</v>
      </c>
      <c r="J91" s="48"/>
      <c r="K91" s="42">
        <f t="shared" si="11"/>
        <v>0</v>
      </c>
    </row>
    <row r="92" spans="1:11" s="38" customFormat="1" ht="16.5" hidden="1" customHeight="1">
      <c r="A92" s="43"/>
      <c r="B92" s="49"/>
      <c r="C92" s="50"/>
      <c r="D92" s="50"/>
      <c r="E92" s="48"/>
      <c r="F92" s="50"/>
      <c r="G92" s="42">
        <f t="shared" si="9"/>
        <v>0</v>
      </c>
      <c r="H92" s="48"/>
      <c r="I92" s="42">
        <f t="shared" si="10"/>
        <v>0</v>
      </c>
      <c r="J92" s="48"/>
      <c r="K92" s="42">
        <f t="shared" si="11"/>
        <v>0</v>
      </c>
    </row>
    <row r="93" spans="1:11" s="38" customFormat="1" ht="16.5" hidden="1" customHeight="1">
      <c r="A93" s="43"/>
      <c r="B93" s="49"/>
      <c r="C93" s="50"/>
      <c r="D93" s="50"/>
      <c r="E93" s="48"/>
      <c r="F93" s="50"/>
      <c r="G93" s="42">
        <f t="shared" si="9"/>
        <v>0</v>
      </c>
      <c r="H93" s="48"/>
      <c r="I93" s="42">
        <f t="shared" si="10"/>
        <v>0</v>
      </c>
      <c r="J93" s="48"/>
      <c r="K93" s="42">
        <f t="shared" si="11"/>
        <v>0</v>
      </c>
    </row>
    <row r="94" spans="1:11" s="38" customFormat="1" ht="16.5" hidden="1" customHeight="1">
      <c r="A94" s="43"/>
      <c r="B94" s="49"/>
      <c r="C94" s="50"/>
      <c r="D94" s="50"/>
      <c r="E94" s="48"/>
      <c r="F94" s="50"/>
      <c r="G94" s="42">
        <f t="shared" si="9"/>
        <v>0</v>
      </c>
      <c r="H94" s="48"/>
      <c r="I94" s="42">
        <f t="shared" si="10"/>
        <v>0</v>
      </c>
      <c r="J94" s="48"/>
      <c r="K94" s="42">
        <f t="shared" si="11"/>
        <v>0</v>
      </c>
    </row>
    <row r="95" spans="1:11" s="38" customFormat="1" ht="16.5" hidden="1" customHeight="1">
      <c r="A95" s="43"/>
      <c r="B95" s="49"/>
      <c r="C95" s="50"/>
      <c r="D95" s="50"/>
      <c r="E95" s="48"/>
      <c r="F95" s="50"/>
      <c r="G95" s="42">
        <f t="shared" si="9"/>
        <v>0</v>
      </c>
      <c r="H95" s="48"/>
      <c r="I95" s="42">
        <f t="shared" si="10"/>
        <v>0</v>
      </c>
      <c r="J95" s="48"/>
      <c r="K95" s="42">
        <f t="shared" si="11"/>
        <v>0</v>
      </c>
    </row>
    <row r="96" spans="1:11" s="38" customFormat="1" ht="16.5" hidden="1" customHeight="1">
      <c r="A96" s="43"/>
      <c r="B96" s="49"/>
      <c r="C96" s="50"/>
      <c r="D96" s="50"/>
      <c r="E96" s="48"/>
      <c r="F96" s="50"/>
      <c r="G96" s="42">
        <f t="shared" si="9"/>
        <v>0</v>
      </c>
      <c r="H96" s="48"/>
      <c r="I96" s="42">
        <f t="shared" si="10"/>
        <v>0</v>
      </c>
      <c r="J96" s="48"/>
      <c r="K96" s="42">
        <f t="shared" si="11"/>
        <v>0</v>
      </c>
    </row>
    <row r="97" spans="1:11" s="38" customFormat="1" ht="16.5" customHeight="1">
      <c r="A97" s="51"/>
      <c r="B97" s="52"/>
      <c r="C97" s="73"/>
      <c r="D97" s="73"/>
      <c r="E97" s="53"/>
      <c r="F97" s="73"/>
      <c r="G97" s="42">
        <f t="shared" si="9"/>
        <v>0</v>
      </c>
      <c r="H97" s="48"/>
      <c r="I97" s="42">
        <f t="shared" si="10"/>
        <v>0</v>
      </c>
      <c r="J97" s="48"/>
      <c r="K97" s="42">
        <f t="shared" si="11"/>
        <v>0</v>
      </c>
    </row>
    <row r="98" spans="1:11" s="38" customFormat="1" ht="11.25" customHeight="1">
      <c r="A98" s="70"/>
      <c r="B98" s="71"/>
      <c r="C98" s="72"/>
      <c r="D98" s="72"/>
      <c r="E98" s="71"/>
      <c r="F98" s="71"/>
      <c r="G98" s="57"/>
      <c r="H98" s="58" t="s">
        <v>40</v>
      </c>
      <c r="I98" s="59">
        <f>SUM(I78:I97)</f>
        <v>7500</v>
      </c>
      <c r="J98" s="60"/>
      <c r="K98" s="59">
        <f>SUM(K78:K97)</f>
        <v>1875000</v>
      </c>
    </row>
    <row r="99" spans="1:11" s="38" customFormat="1" ht="16.5" customHeight="1">
      <c r="A99" s="39" t="s">
        <v>41</v>
      </c>
      <c r="B99" s="40"/>
      <c r="C99" s="48"/>
      <c r="D99" s="48"/>
      <c r="E99" s="48"/>
      <c r="F99" s="50"/>
      <c r="G99" s="42">
        <f t="shared" ref="G99:G118" si="12">IF(ISERROR(VALUE(D99)),D99,+D99*E99*F99)</f>
        <v>0</v>
      </c>
      <c r="H99" s="48"/>
      <c r="I99" s="42">
        <f t="shared" ref="I99:I118" si="13">IF(ISERROR(VALUE(D99)),D99,+G99*H99)</f>
        <v>0</v>
      </c>
      <c r="J99" s="48"/>
      <c r="K99" s="42">
        <f t="shared" ref="K99:K118" si="14">+I99*J99</f>
        <v>0</v>
      </c>
    </row>
    <row r="100" spans="1:11" s="38" customFormat="1" ht="16.5" customHeight="1">
      <c r="A100" s="43" t="s">
        <v>42</v>
      </c>
      <c r="B100" s="44" t="s">
        <v>43</v>
      </c>
      <c r="C100" s="46" t="s">
        <v>29</v>
      </c>
      <c r="D100" s="46" t="s">
        <v>39</v>
      </c>
      <c r="E100" s="46">
        <v>1</v>
      </c>
      <c r="F100" s="45" t="s">
        <v>39</v>
      </c>
      <c r="G100" s="42">
        <v>300</v>
      </c>
      <c r="H100" s="46">
        <v>10</v>
      </c>
      <c r="I100" s="42" t="str">
        <f t="shared" si="13"/>
        <v>variable</v>
      </c>
      <c r="J100" s="46">
        <v>250</v>
      </c>
      <c r="K100" s="42">
        <f>G100*H100*J100</f>
        <v>750000</v>
      </c>
    </row>
    <row r="101" spans="1:11" s="38" customFormat="1" ht="16.5" customHeight="1">
      <c r="A101" s="43"/>
      <c r="B101" s="49"/>
      <c r="C101" s="48"/>
      <c r="D101" s="48"/>
      <c r="E101" s="48"/>
      <c r="F101" s="50"/>
      <c r="G101" s="42">
        <f t="shared" si="12"/>
        <v>0</v>
      </c>
      <c r="H101" s="48"/>
      <c r="I101" s="42">
        <f t="shared" si="13"/>
        <v>0</v>
      </c>
      <c r="J101" s="48"/>
      <c r="K101" s="42">
        <f t="shared" si="14"/>
        <v>0</v>
      </c>
    </row>
    <row r="102" spans="1:11" s="38" customFormat="1" ht="16.5" hidden="1" customHeight="1">
      <c r="A102" s="43"/>
      <c r="B102" s="49"/>
      <c r="C102" s="48"/>
      <c r="D102" s="48"/>
      <c r="E102" s="48"/>
      <c r="F102" s="50"/>
      <c r="G102" s="42">
        <f t="shared" si="12"/>
        <v>0</v>
      </c>
      <c r="H102" s="48"/>
      <c r="I102" s="42">
        <f t="shared" si="13"/>
        <v>0</v>
      </c>
      <c r="J102" s="48"/>
      <c r="K102" s="42">
        <f t="shared" si="14"/>
        <v>0</v>
      </c>
    </row>
    <row r="103" spans="1:11" s="38" customFormat="1" ht="16.5" hidden="1" customHeight="1">
      <c r="A103" s="43"/>
      <c r="B103" s="49"/>
      <c r="C103" s="48"/>
      <c r="D103" s="48"/>
      <c r="E103" s="48"/>
      <c r="F103" s="50"/>
      <c r="G103" s="42">
        <f t="shared" si="12"/>
        <v>0</v>
      </c>
      <c r="H103" s="48"/>
      <c r="I103" s="42">
        <f t="shared" si="13"/>
        <v>0</v>
      </c>
      <c r="J103" s="48"/>
      <c r="K103" s="42">
        <f t="shared" si="14"/>
        <v>0</v>
      </c>
    </row>
    <row r="104" spans="1:11" s="38" customFormat="1" ht="16.5" hidden="1" customHeight="1">
      <c r="A104" s="43"/>
      <c r="B104" s="49"/>
      <c r="C104" s="48"/>
      <c r="D104" s="48"/>
      <c r="E104" s="48"/>
      <c r="F104" s="50"/>
      <c r="G104" s="42">
        <f t="shared" si="12"/>
        <v>0</v>
      </c>
      <c r="H104" s="48"/>
      <c r="I104" s="42">
        <f t="shared" si="13"/>
        <v>0</v>
      </c>
      <c r="J104" s="48"/>
      <c r="K104" s="42">
        <f t="shared" si="14"/>
        <v>0</v>
      </c>
    </row>
    <row r="105" spans="1:11" s="38" customFormat="1" ht="16.5" hidden="1" customHeight="1">
      <c r="A105" s="43"/>
      <c r="B105" s="49"/>
      <c r="C105" s="48"/>
      <c r="D105" s="48"/>
      <c r="E105" s="48"/>
      <c r="F105" s="50"/>
      <c r="G105" s="42">
        <f t="shared" si="12"/>
        <v>0</v>
      </c>
      <c r="H105" s="48"/>
      <c r="I105" s="42">
        <f t="shared" si="13"/>
        <v>0</v>
      </c>
      <c r="J105" s="48"/>
      <c r="K105" s="42">
        <f t="shared" si="14"/>
        <v>0</v>
      </c>
    </row>
    <row r="106" spans="1:11" s="38" customFormat="1" ht="16.5" hidden="1" customHeight="1">
      <c r="A106" s="43"/>
      <c r="B106" s="49"/>
      <c r="C106" s="48"/>
      <c r="D106" s="48"/>
      <c r="E106" s="48"/>
      <c r="F106" s="50"/>
      <c r="G106" s="42">
        <f t="shared" si="12"/>
        <v>0</v>
      </c>
      <c r="H106" s="48"/>
      <c r="I106" s="42">
        <f t="shared" si="13"/>
        <v>0</v>
      </c>
      <c r="J106" s="48"/>
      <c r="K106" s="42">
        <f t="shared" si="14"/>
        <v>0</v>
      </c>
    </row>
    <row r="107" spans="1:11" s="38" customFormat="1" ht="16.5" hidden="1" customHeight="1">
      <c r="A107" s="43"/>
      <c r="B107" s="49"/>
      <c r="C107" s="48"/>
      <c r="D107" s="48"/>
      <c r="E107" s="48"/>
      <c r="F107" s="50"/>
      <c r="G107" s="42">
        <f t="shared" si="12"/>
        <v>0</v>
      </c>
      <c r="H107" s="48"/>
      <c r="I107" s="42">
        <f t="shared" si="13"/>
        <v>0</v>
      </c>
      <c r="J107" s="48"/>
      <c r="K107" s="42">
        <f t="shared" si="14"/>
        <v>0</v>
      </c>
    </row>
    <row r="108" spans="1:11" s="38" customFormat="1" ht="16.5" hidden="1" customHeight="1">
      <c r="A108" s="43"/>
      <c r="B108" s="49"/>
      <c r="C108" s="48"/>
      <c r="D108" s="48"/>
      <c r="E108" s="48"/>
      <c r="F108" s="50"/>
      <c r="G108" s="42">
        <f t="shared" si="12"/>
        <v>0</v>
      </c>
      <c r="H108" s="48"/>
      <c r="I108" s="42">
        <f t="shared" si="13"/>
        <v>0</v>
      </c>
      <c r="J108" s="48"/>
      <c r="K108" s="42">
        <f t="shared" si="14"/>
        <v>0</v>
      </c>
    </row>
    <row r="109" spans="1:11" s="38" customFormat="1" ht="16.5" hidden="1" customHeight="1">
      <c r="A109" s="43"/>
      <c r="B109" s="49"/>
      <c r="C109" s="48"/>
      <c r="D109" s="48"/>
      <c r="E109" s="48"/>
      <c r="F109" s="50"/>
      <c r="G109" s="42">
        <f t="shared" si="12"/>
        <v>0</v>
      </c>
      <c r="H109" s="48"/>
      <c r="I109" s="42">
        <f t="shared" si="13"/>
        <v>0</v>
      </c>
      <c r="J109" s="48"/>
      <c r="K109" s="42">
        <f t="shared" si="14"/>
        <v>0</v>
      </c>
    </row>
    <row r="110" spans="1:11" s="38" customFormat="1" ht="16.5" hidden="1" customHeight="1">
      <c r="A110" s="43"/>
      <c r="B110" s="49"/>
      <c r="C110" s="48"/>
      <c r="D110" s="48"/>
      <c r="E110" s="48"/>
      <c r="F110" s="50"/>
      <c r="G110" s="42">
        <f t="shared" si="12"/>
        <v>0</v>
      </c>
      <c r="H110" s="48"/>
      <c r="I110" s="42">
        <f t="shared" si="13"/>
        <v>0</v>
      </c>
      <c r="J110" s="48"/>
      <c r="K110" s="42">
        <f t="shared" si="14"/>
        <v>0</v>
      </c>
    </row>
    <row r="111" spans="1:11" s="38" customFormat="1" ht="16.5" hidden="1" customHeight="1">
      <c r="A111" s="43"/>
      <c r="B111" s="49"/>
      <c r="C111" s="48"/>
      <c r="D111" s="48"/>
      <c r="E111" s="48"/>
      <c r="F111" s="50"/>
      <c r="G111" s="42">
        <f t="shared" si="12"/>
        <v>0</v>
      </c>
      <c r="H111" s="48"/>
      <c r="I111" s="42">
        <f t="shared" si="13"/>
        <v>0</v>
      </c>
      <c r="J111" s="48"/>
      <c r="K111" s="42">
        <f t="shared" si="14"/>
        <v>0</v>
      </c>
    </row>
    <row r="112" spans="1:11" s="38" customFormat="1" ht="16.5" hidden="1" customHeight="1">
      <c r="A112" s="43"/>
      <c r="B112" s="49"/>
      <c r="C112" s="48"/>
      <c r="D112" s="48"/>
      <c r="E112" s="48"/>
      <c r="F112" s="50"/>
      <c r="G112" s="42">
        <f t="shared" si="12"/>
        <v>0</v>
      </c>
      <c r="H112" s="48"/>
      <c r="I112" s="42">
        <f t="shared" si="13"/>
        <v>0</v>
      </c>
      <c r="J112" s="48"/>
      <c r="K112" s="42">
        <f t="shared" si="14"/>
        <v>0</v>
      </c>
    </row>
    <row r="113" spans="1:11" s="38" customFormat="1" ht="16.5" hidden="1" customHeight="1">
      <c r="A113" s="43"/>
      <c r="B113" s="49"/>
      <c r="C113" s="48"/>
      <c r="D113" s="48"/>
      <c r="E113" s="48"/>
      <c r="F113" s="50"/>
      <c r="G113" s="42">
        <f t="shared" si="12"/>
        <v>0</v>
      </c>
      <c r="H113" s="48"/>
      <c r="I113" s="42">
        <f t="shared" si="13"/>
        <v>0</v>
      </c>
      <c r="J113" s="48"/>
      <c r="K113" s="42">
        <f t="shared" si="14"/>
        <v>0</v>
      </c>
    </row>
    <row r="114" spans="1:11" s="38" customFormat="1" ht="16.5" hidden="1" customHeight="1">
      <c r="A114" s="43"/>
      <c r="B114" s="49"/>
      <c r="C114" s="48"/>
      <c r="D114" s="48"/>
      <c r="E114" s="48"/>
      <c r="F114" s="50"/>
      <c r="G114" s="42">
        <f t="shared" si="12"/>
        <v>0</v>
      </c>
      <c r="H114" s="48"/>
      <c r="I114" s="42">
        <f t="shared" si="13"/>
        <v>0</v>
      </c>
      <c r="J114" s="48"/>
      <c r="K114" s="42">
        <f t="shared" si="14"/>
        <v>0</v>
      </c>
    </row>
    <row r="115" spans="1:11" s="38" customFormat="1" ht="16.5" hidden="1" customHeight="1">
      <c r="A115" s="43"/>
      <c r="B115" s="49"/>
      <c r="C115" s="48"/>
      <c r="D115" s="48"/>
      <c r="E115" s="48"/>
      <c r="F115" s="50"/>
      <c r="G115" s="42">
        <f t="shared" si="12"/>
        <v>0</v>
      </c>
      <c r="H115" s="48"/>
      <c r="I115" s="42">
        <f t="shared" si="13"/>
        <v>0</v>
      </c>
      <c r="J115" s="48"/>
      <c r="K115" s="42">
        <f t="shared" si="14"/>
        <v>0</v>
      </c>
    </row>
    <row r="116" spans="1:11" s="38" customFormat="1" ht="16.5" hidden="1" customHeight="1">
      <c r="A116" s="43"/>
      <c r="B116" s="49"/>
      <c r="C116" s="48"/>
      <c r="D116" s="48"/>
      <c r="E116" s="48"/>
      <c r="F116" s="50"/>
      <c r="G116" s="42">
        <f t="shared" si="12"/>
        <v>0</v>
      </c>
      <c r="H116" s="48"/>
      <c r="I116" s="42">
        <f t="shared" si="13"/>
        <v>0</v>
      </c>
      <c r="J116" s="48"/>
      <c r="K116" s="42">
        <f t="shared" si="14"/>
        <v>0</v>
      </c>
    </row>
    <row r="117" spans="1:11" s="38" customFormat="1" ht="16.5" hidden="1" customHeight="1">
      <c r="A117" s="43"/>
      <c r="B117" s="49"/>
      <c r="C117" s="48"/>
      <c r="D117" s="48"/>
      <c r="E117" s="48"/>
      <c r="F117" s="50"/>
      <c r="G117" s="42">
        <f t="shared" si="12"/>
        <v>0</v>
      </c>
      <c r="H117" s="48"/>
      <c r="I117" s="42">
        <f t="shared" si="13"/>
        <v>0</v>
      </c>
      <c r="J117" s="48"/>
      <c r="K117" s="42">
        <f t="shared" si="14"/>
        <v>0</v>
      </c>
    </row>
    <row r="118" spans="1:11" s="38" customFormat="1" ht="16.5" customHeight="1">
      <c r="A118" s="43"/>
      <c r="B118" s="49"/>
      <c r="C118" s="48"/>
      <c r="D118" s="48"/>
      <c r="E118" s="48"/>
      <c r="F118" s="48"/>
      <c r="G118" s="42">
        <f t="shared" si="12"/>
        <v>0</v>
      </c>
      <c r="H118" s="48"/>
      <c r="I118" s="42">
        <f t="shared" si="13"/>
        <v>0</v>
      </c>
      <c r="J118" s="48"/>
      <c r="K118" s="42">
        <f t="shared" si="14"/>
        <v>0</v>
      </c>
    </row>
    <row r="119" spans="1:11" s="38" customFormat="1" ht="11.25" customHeight="1">
      <c r="A119" s="70"/>
      <c r="B119" s="71"/>
      <c r="C119" s="72"/>
      <c r="D119" s="72"/>
      <c r="E119" s="71"/>
      <c r="F119" s="71"/>
      <c r="G119" s="57"/>
      <c r="H119" s="58" t="s">
        <v>44</v>
      </c>
      <c r="I119" s="59">
        <f>SUM(I99:I118)</f>
        <v>0</v>
      </c>
      <c r="J119" s="60"/>
      <c r="K119" s="59">
        <f>SUM(K99:K118)</f>
        <v>750000</v>
      </c>
    </row>
    <row r="120" spans="1:11" s="38" customFormat="1" ht="16.5" customHeight="1">
      <c r="A120" s="39" t="s">
        <v>45</v>
      </c>
      <c r="B120" s="40"/>
      <c r="C120" s="48"/>
      <c r="D120" s="48"/>
      <c r="E120" s="50"/>
      <c r="F120" s="50"/>
      <c r="G120" s="42">
        <f>IF(ISERROR(VALUE(D120)),D120,+D120*E120*F120)</f>
        <v>0</v>
      </c>
      <c r="H120" s="48"/>
      <c r="I120" s="42">
        <f>IF(ISERROR(VALUE(D120)),D120,+G120*H120)</f>
        <v>0</v>
      </c>
      <c r="J120" s="48"/>
      <c r="K120" s="42">
        <f t="shared" ref="K120:K140" si="15">+I120*J120</f>
        <v>0</v>
      </c>
    </row>
    <row r="121" spans="1:11" s="38" customFormat="1" ht="16.5" customHeight="1">
      <c r="A121" s="74" t="s">
        <v>46</v>
      </c>
      <c r="B121" s="44" t="s">
        <v>47</v>
      </c>
      <c r="C121" s="46" t="s">
        <v>48</v>
      </c>
      <c r="D121" s="46" t="s">
        <v>39</v>
      </c>
      <c r="E121" s="45">
        <v>2</v>
      </c>
      <c r="F121" s="45">
        <v>8.4</v>
      </c>
      <c r="G121" s="42" t="str">
        <f>IF(ISERROR(VALUE(D121)),D121,+D121*E121*F121)</f>
        <v>variable</v>
      </c>
      <c r="H121" s="48"/>
      <c r="I121" s="42" t="str">
        <f>IF(ISERROR(VALUE(D121)),D121,+G121*H121)</f>
        <v>variable</v>
      </c>
      <c r="J121" s="48"/>
      <c r="K121" s="42">
        <v>150000</v>
      </c>
    </row>
    <row r="122" spans="1:11" s="38" customFormat="1" ht="16.5" customHeight="1">
      <c r="A122" s="74" t="s">
        <v>49</v>
      </c>
      <c r="B122" s="49"/>
      <c r="C122" s="48"/>
      <c r="D122" s="48"/>
      <c r="E122" s="50"/>
      <c r="F122" s="50"/>
      <c r="G122" s="42">
        <f t="shared" ref="G122:G140" si="16">IF(ISERROR(VALUE(D122)),D122,+D122*E122*F122)</f>
        <v>0</v>
      </c>
      <c r="H122" s="48"/>
      <c r="I122" s="42">
        <f t="shared" ref="I122:I140" si="17">IF(ISERROR(VALUE(D122)),D122,+G122*H122)</f>
        <v>0</v>
      </c>
      <c r="J122" s="48"/>
      <c r="K122" s="42">
        <f t="shared" si="15"/>
        <v>0</v>
      </c>
    </row>
    <row r="123" spans="1:11" s="38" customFormat="1" ht="16.5" customHeight="1">
      <c r="A123" s="63"/>
      <c r="B123" s="49"/>
      <c r="C123" s="48"/>
      <c r="D123" s="48"/>
      <c r="E123" s="50"/>
      <c r="F123" s="50"/>
      <c r="G123" s="42">
        <f t="shared" si="16"/>
        <v>0</v>
      </c>
      <c r="H123" s="48"/>
      <c r="I123" s="42">
        <f t="shared" si="17"/>
        <v>0</v>
      </c>
      <c r="J123" s="48"/>
      <c r="K123" s="42">
        <f t="shared" si="15"/>
        <v>0</v>
      </c>
    </row>
    <row r="124" spans="1:11" s="38" customFormat="1" ht="16.5" hidden="1" customHeight="1">
      <c r="A124" s="74"/>
      <c r="B124" s="49"/>
      <c r="C124" s="48"/>
      <c r="D124" s="48"/>
      <c r="E124" s="50"/>
      <c r="F124" s="50"/>
      <c r="G124" s="42">
        <f t="shared" si="16"/>
        <v>0</v>
      </c>
      <c r="H124" s="48"/>
      <c r="I124" s="42">
        <f t="shared" si="17"/>
        <v>0</v>
      </c>
      <c r="J124" s="48"/>
      <c r="K124" s="42">
        <f t="shared" si="15"/>
        <v>0</v>
      </c>
    </row>
    <row r="125" spans="1:11" s="38" customFormat="1" ht="16.5" hidden="1" customHeight="1">
      <c r="B125" s="49"/>
      <c r="C125" s="48"/>
      <c r="D125" s="48"/>
      <c r="E125" s="50"/>
      <c r="F125" s="50"/>
      <c r="G125" s="42">
        <f t="shared" si="16"/>
        <v>0</v>
      </c>
      <c r="H125" s="48"/>
      <c r="I125" s="42">
        <f t="shared" si="17"/>
        <v>0</v>
      </c>
      <c r="J125" s="48"/>
      <c r="K125" s="42">
        <f t="shared" si="15"/>
        <v>0</v>
      </c>
    </row>
    <row r="126" spans="1:11" s="38" customFormat="1" ht="16.5" hidden="1" customHeight="1">
      <c r="A126" s="49"/>
      <c r="B126" s="49"/>
      <c r="C126" s="48"/>
      <c r="D126" s="48"/>
      <c r="E126" s="50"/>
      <c r="F126" s="50"/>
      <c r="G126" s="42">
        <f t="shared" si="16"/>
        <v>0</v>
      </c>
      <c r="H126" s="48"/>
      <c r="I126" s="42">
        <f t="shared" si="17"/>
        <v>0</v>
      </c>
      <c r="J126" s="48"/>
      <c r="K126" s="42">
        <f t="shared" si="15"/>
        <v>0</v>
      </c>
    </row>
    <row r="127" spans="1:11" s="38" customFormat="1" ht="16.5" hidden="1" customHeight="1">
      <c r="A127" s="49"/>
      <c r="B127" s="49"/>
      <c r="C127" s="48"/>
      <c r="D127" s="48"/>
      <c r="E127" s="50"/>
      <c r="F127" s="50"/>
      <c r="G127" s="42">
        <f t="shared" si="16"/>
        <v>0</v>
      </c>
      <c r="H127" s="48"/>
      <c r="I127" s="42">
        <f t="shared" si="17"/>
        <v>0</v>
      </c>
      <c r="J127" s="48"/>
      <c r="K127" s="42">
        <f t="shared" si="15"/>
        <v>0</v>
      </c>
    </row>
    <row r="128" spans="1:11" s="38" customFormat="1" ht="16.5" hidden="1" customHeight="1">
      <c r="A128" s="49"/>
      <c r="B128" s="49"/>
      <c r="C128" s="48"/>
      <c r="D128" s="48"/>
      <c r="E128" s="50"/>
      <c r="F128" s="50"/>
      <c r="G128" s="42">
        <f t="shared" si="16"/>
        <v>0</v>
      </c>
      <c r="H128" s="48"/>
      <c r="I128" s="42">
        <f t="shared" si="17"/>
        <v>0</v>
      </c>
      <c r="J128" s="48"/>
      <c r="K128" s="42">
        <f t="shared" si="15"/>
        <v>0</v>
      </c>
    </row>
    <row r="129" spans="1:11" s="38" customFormat="1" ht="16.5" hidden="1" customHeight="1">
      <c r="A129" s="49"/>
      <c r="B129" s="49"/>
      <c r="C129" s="48"/>
      <c r="D129" s="48"/>
      <c r="E129" s="50"/>
      <c r="F129" s="50"/>
      <c r="G129" s="42">
        <f t="shared" si="16"/>
        <v>0</v>
      </c>
      <c r="H129" s="48"/>
      <c r="I129" s="42">
        <f t="shared" si="17"/>
        <v>0</v>
      </c>
      <c r="J129" s="48"/>
      <c r="K129" s="42">
        <f t="shared" si="15"/>
        <v>0</v>
      </c>
    </row>
    <row r="130" spans="1:11" s="38" customFormat="1" ht="16.5" hidden="1" customHeight="1">
      <c r="A130" s="49"/>
      <c r="B130" s="49"/>
      <c r="C130" s="48"/>
      <c r="D130" s="48"/>
      <c r="E130" s="50"/>
      <c r="F130" s="50"/>
      <c r="G130" s="42">
        <f t="shared" si="16"/>
        <v>0</v>
      </c>
      <c r="H130" s="48"/>
      <c r="I130" s="42">
        <f t="shared" si="17"/>
        <v>0</v>
      </c>
      <c r="J130" s="48"/>
      <c r="K130" s="42">
        <f t="shared" si="15"/>
        <v>0</v>
      </c>
    </row>
    <row r="131" spans="1:11" s="38" customFormat="1" ht="16.5" hidden="1" customHeight="1">
      <c r="A131" s="49"/>
      <c r="B131" s="49"/>
      <c r="C131" s="48"/>
      <c r="D131" s="48"/>
      <c r="E131" s="50"/>
      <c r="F131" s="50"/>
      <c r="G131" s="42">
        <f t="shared" si="16"/>
        <v>0</v>
      </c>
      <c r="H131" s="48"/>
      <c r="I131" s="42">
        <f t="shared" si="17"/>
        <v>0</v>
      </c>
      <c r="J131" s="48"/>
      <c r="K131" s="42">
        <f t="shared" si="15"/>
        <v>0</v>
      </c>
    </row>
    <row r="132" spans="1:11" s="38" customFormat="1" ht="16.5" hidden="1" customHeight="1">
      <c r="A132" s="49"/>
      <c r="B132" s="49"/>
      <c r="C132" s="48"/>
      <c r="D132" s="48"/>
      <c r="E132" s="50"/>
      <c r="F132" s="50"/>
      <c r="G132" s="42">
        <f t="shared" si="16"/>
        <v>0</v>
      </c>
      <c r="H132" s="48"/>
      <c r="I132" s="42">
        <f t="shared" si="17"/>
        <v>0</v>
      </c>
      <c r="J132" s="48"/>
      <c r="K132" s="42">
        <f t="shared" si="15"/>
        <v>0</v>
      </c>
    </row>
    <row r="133" spans="1:11" s="38" customFormat="1" ht="16.5" hidden="1" customHeight="1">
      <c r="A133" s="49"/>
      <c r="B133" s="49"/>
      <c r="C133" s="48"/>
      <c r="D133" s="48"/>
      <c r="E133" s="50"/>
      <c r="F133" s="50"/>
      <c r="G133" s="42">
        <f t="shared" si="16"/>
        <v>0</v>
      </c>
      <c r="H133" s="48"/>
      <c r="I133" s="42">
        <f t="shared" si="17"/>
        <v>0</v>
      </c>
      <c r="J133" s="48"/>
      <c r="K133" s="42">
        <f t="shared" si="15"/>
        <v>0</v>
      </c>
    </row>
    <row r="134" spans="1:11" s="38" customFormat="1" ht="16.5" hidden="1" customHeight="1">
      <c r="A134" s="49"/>
      <c r="B134" s="49"/>
      <c r="C134" s="48"/>
      <c r="D134" s="48"/>
      <c r="E134" s="50"/>
      <c r="F134" s="50"/>
      <c r="G134" s="42">
        <f t="shared" si="16"/>
        <v>0</v>
      </c>
      <c r="H134" s="48"/>
      <c r="I134" s="42">
        <f t="shared" si="17"/>
        <v>0</v>
      </c>
      <c r="J134" s="48"/>
      <c r="K134" s="42">
        <f t="shared" si="15"/>
        <v>0</v>
      </c>
    </row>
    <row r="135" spans="1:11" s="38" customFormat="1" ht="16.5" hidden="1" customHeight="1">
      <c r="A135" s="49"/>
      <c r="B135" s="49"/>
      <c r="C135" s="48"/>
      <c r="D135" s="48"/>
      <c r="E135" s="50"/>
      <c r="F135" s="50"/>
      <c r="G135" s="42">
        <f t="shared" si="16"/>
        <v>0</v>
      </c>
      <c r="H135" s="48"/>
      <c r="I135" s="42">
        <f t="shared" si="17"/>
        <v>0</v>
      </c>
      <c r="J135" s="48"/>
      <c r="K135" s="42">
        <f t="shared" si="15"/>
        <v>0</v>
      </c>
    </row>
    <row r="136" spans="1:11" s="38" customFormat="1" ht="16.5" hidden="1" customHeight="1">
      <c r="A136" s="49"/>
      <c r="B136" s="49"/>
      <c r="C136" s="48"/>
      <c r="D136" s="48"/>
      <c r="E136" s="50"/>
      <c r="F136" s="50"/>
      <c r="G136" s="42">
        <f t="shared" si="16"/>
        <v>0</v>
      </c>
      <c r="H136" s="48"/>
      <c r="I136" s="42">
        <f t="shared" si="17"/>
        <v>0</v>
      </c>
      <c r="J136" s="48"/>
      <c r="K136" s="42">
        <f t="shared" si="15"/>
        <v>0</v>
      </c>
    </row>
    <row r="137" spans="1:11" s="38" customFormat="1" ht="16.5" hidden="1" customHeight="1">
      <c r="A137" s="49"/>
      <c r="B137" s="49"/>
      <c r="C137" s="48"/>
      <c r="D137" s="48"/>
      <c r="E137" s="50"/>
      <c r="F137" s="50"/>
      <c r="G137" s="42">
        <f t="shared" si="16"/>
        <v>0</v>
      </c>
      <c r="H137" s="48"/>
      <c r="I137" s="42">
        <f t="shared" si="17"/>
        <v>0</v>
      </c>
      <c r="J137" s="48"/>
      <c r="K137" s="42">
        <f t="shared" si="15"/>
        <v>0</v>
      </c>
    </row>
    <row r="138" spans="1:11" s="38" customFormat="1" ht="16.5" hidden="1" customHeight="1">
      <c r="A138" s="49"/>
      <c r="B138" s="49"/>
      <c r="C138" s="48"/>
      <c r="D138" s="48"/>
      <c r="E138" s="50"/>
      <c r="F138" s="50"/>
      <c r="G138" s="42">
        <f t="shared" si="16"/>
        <v>0</v>
      </c>
      <c r="H138" s="48"/>
      <c r="I138" s="42">
        <f t="shared" si="17"/>
        <v>0</v>
      </c>
      <c r="J138" s="48"/>
      <c r="K138" s="42">
        <f t="shared" si="15"/>
        <v>0</v>
      </c>
    </row>
    <row r="139" spans="1:11" s="38" customFormat="1" ht="16.5" hidden="1" customHeight="1">
      <c r="A139" s="49"/>
      <c r="B139" s="49"/>
      <c r="C139" s="48"/>
      <c r="D139" s="48"/>
      <c r="E139" s="50"/>
      <c r="F139" s="50"/>
      <c r="G139" s="42">
        <f t="shared" si="16"/>
        <v>0</v>
      </c>
      <c r="H139" s="48"/>
      <c r="I139" s="42">
        <f t="shared" si="17"/>
        <v>0</v>
      </c>
      <c r="J139" s="48"/>
      <c r="K139" s="42">
        <f t="shared" si="15"/>
        <v>0</v>
      </c>
    </row>
    <row r="140" spans="1:11" s="38" customFormat="1" ht="16.5" customHeight="1">
      <c r="A140" s="75"/>
      <c r="B140" s="49"/>
      <c r="C140" s="48"/>
      <c r="D140" s="48"/>
      <c r="E140" s="50"/>
      <c r="F140" s="50"/>
      <c r="G140" s="42">
        <f t="shared" si="16"/>
        <v>0</v>
      </c>
      <c r="H140" s="48"/>
      <c r="I140" s="42">
        <f t="shared" si="17"/>
        <v>0</v>
      </c>
      <c r="J140" s="48"/>
      <c r="K140" s="42">
        <f t="shared" si="15"/>
        <v>0</v>
      </c>
    </row>
    <row r="141" spans="1:11" s="38" customFormat="1" ht="11.25" customHeight="1">
      <c r="A141" s="70"/>
      <c r="B141" s="71"/>
      <c r="C141" s="72"/>
      <c r="D141" s="72"/>
      <c r="E141" s="71"/>
      <c r="F141" s="71"/>
      <c r="G141" s="57"/>
      <c r="H141" s="58" t="s">
        <v>50</v>
      </c>
      <c r="I141" s="59">
        <f>SUM(I120:I140)</f>
        <v>0</v>
      </c>
      <c r="J141" s="60"/>
      <c r="K141" s="59">
        <f>SUM(K120:K140)</f>
        <v>150000</v>
      </c>
    </row>
    <row r="142" spans="1:11" s="38" customFormat="1" ht="16.5" customHeight="1">
      <c r="A142" s="39" t="s">
        <v>51</v>
      </c>
      <c r="B142" s="40"/>
      <c r="C142" s="50"/>
      <c r="D142" s="50"/>
      <c r="E142" s="48"/>
      <c r="F142" s="50"/>
      <c r="G142" s="42">
        <f t="shared" ref="G142:G162" si="18">IF(ISERROR(VALUE(D142)),D142,+D142*E142*F142)</f>
        <v>0</v>
      </c>
      <c r="H142" s="48"/>
      <c r="I142" s="42">
        <f t="shared" ref="I142:I162" si="19">IF(ISERROR(VALUE(D142)),D142,+G142*H142)</f>
        <v>0</v>
      </c>
      <c r="J142" s="48"/>
      <c r="K142" s="42">
        <f t="shared" ref="K142:K162" si="20">+I142*J142</f>
        <v>0</v>
      </c>
    </row>
    <row r="143" spans="1:11" s="38" customFormat="1" ht="16.5" customHeight="1">
      <c r="A143" s="49"/>
      <c r="B143" s="76" t="s">
        <v>52</v>
      </c>
      <c r="C143" s="45" t="s">
        <v>29</v>
      </c>
      <c r="D143" s="45" t="s">
        <v>39</v>
      </c>
      <c r="E143" s="46">
        <v>1</v>
      </c>
      <c r="F143" s="45" t="s">
        <v>39</v>
      </c>
      <c r="G143" s="42">
        <v>100</v>
      </c>
      <c r="H143" s="46">
        <v>5</v>
      </c>
      <c r="I143" s="42" t="str">
        <f t="shared" si="19"/>
        <v>variable</v>
      </c>
      <c r="J143" s="46">
        <v>200</v>
      </c>
      <c r="K143" s="42">
        <f>G143*H143*J143</f>
        <v>100000</v>
      </c>
    </row>
    <row r="144" spans="1:11" s="38" customFormat="1" ht="16.5" customHeight="1">
      <c r="A144" s="51"/>
      <c r="B144" s="77"/>
      <c r="C144" s="78"/>
      <c r="D144" s="78"/>
      <c r="E144" s="79"/>
      <c r="F144" s="78"/>
      <c r="G144" s="42">
        <f t="shared" si="18"/>
        <v>0</v>
      </c>
      <c r="H144" s="48"/>
      <c r="I144" s="42">
        <f t="shared" si="19"/>
        <v>0</v>
      </c>
      <c r="J144" s="48"/>
      <c r="K144" s="42">
        <f t="shared" si="20"/>
        <v>0</v>
      </c>
    </row>
    <row r="145" spans="1:11" s="38" customFormat="1" ht="16.5" hidden="1" customHeight="1">
      <c r="A145" s="51"/>
      <c r="B145" s="52"/>
      <c r="C145" s="73"/>
      <c r="D145" s="73"/>
      <c r="E145" s="53"/>
      <c r="F145" s="73"/>
      <c r="G145" s="42">
        <f t="shared" si="18"/>
        <v>0</v>
      </c>
      <c r="H145" s="48"/>
      <c r="I145" s="42">
        <f t="shared" si="19"/>
        <v>0</v>
      </c>
      <c r="J145" s="48"/>
      <c r="K145" s="42">
        <f t="shared" si="20"/>
        <v>0</v>
      </c>
    </row>
    <row r="146" spans="1:11" s="38" customFormat="1" ht="16.5" hidden="1" customHeight="1">
      <c r="A146" s="51"/>
      <c r="B146" s="52"/>
      <c r="C146" s="73"/>
      <c r="D146" s="73"/>
      <c r="E146" s="53"/>
      <c r="F146" s="73"/>
      <c r="G146" s="42">
        <f t="shared" si="18"/>
        <v>0</v>
      </c>
      <c r="H146" s="48"/>
      <c r="I146" s="42">
        <f t="shared" si="19"/>
        <v>0</v>
      </c>
      <c r="J146" s="48"/>
      <c r="K146" s="42">
        <f t="shared" si="20"/>
        <v>0</v>
      </c>
    </row>
    <row r="147" spans="1:11" s="38" customFormat="1" ht="16.5" hidden="1" customHeight="1">
      <c r="A147" s="51"/>
      <c r="B147" s="52"/>
      <c r="C147" s="73"/>
      <c r="D147" s="73"/>
      <c r="E147" s="53"/>
      <c r="F147" s="73"/>
      <c r="G147" s="42">
        <f t="shared" si="18"/>
        <v>0</v>
      </c>
      <c r="H147" s="48"/>
      <c r="I147" s="42">
        <f t="shared" si="19"/>
        <v>0</v>
      </c>
      <c r="J147" s="48"/>
      <c r="K147" s="42">
        <f t="shared" si="20"/>
        <v>0</v>
      </c>
    </row>
    <row r="148" spans="1:11" s="38" customFormat="1" ht="16.5" hidden="1" customHeight="1">
      <c r="A148" s="51"/>
      <c r="B148" s="52"/>
      <c r="C148" s="73"/>
      <c r="D148" s="73"/>
      <c r="E148" s="53"/>
      <c r="F148" s="73"/>
      <c r="G148" s="42">
        <f t="shared" si="18"/>
        <v>0</v>
      </c>
      <c r="H148" s="48"/>
      <c r="I148" s="42">
        <f t="shared" si="19"/>
        <v>0</v>
      </c>
      <c r="J148" s="48"/>
      <c r="K148" s="42">
        <f t="shared" si="20"/>
        <v>0</v>
      </c>
    </row>
    <row r="149" spans="1:11" s="38" customFormat="1" ht="16.5" hidden="1" customHeight="1">
      <c r="A149" s="51"/>
      <c r="B149" s="52"/>
      <c r="C149" s="73"/>
      <c r="D149" s="73"/>
      <c r="E149" s="53"/>
      <c r="F149" s="73"/>
      <c r="G149" s="42">
        <f t="shared" si="18"/>
        <v>0</v>
      </c>
      <c r="H149" s="48"/>
      <c r="I149" s="42">
        <f t="shared" si="19"/>
        <v>0</v>
      </c>
      <c r="J149" s="48"/>
      <c r="K149" s="42">
        <f t="shared" si="20"/>
        <v>0</v>
      </c>
    </row>
    <row r="150" spans="1:11" s="38" customFormat="1" ht="16.5" hidden="1" customHeight="1">
      <c r="A150" s="51"/>
      <c r="B150" s="52"/>
      <c r="C150" s="73"/>
      <c r="D150" s="73"/>
      <c r="E150" s="53"/>
      <c r="F150" s="73"/>
      <c r="G150" s="42">
        <f t="shared" si="18"/>
        <v>0</v>
      </c>
      <c r="H150" s="48"/>
      <c r="I150" s="42">
        <f t="shared" si="19"/>
        <v>0</v>
      </c>
      <c r="J150" s="48"/>
      <c r="K150" s="42">
        <f t="shared" si="20"/>
        <v>0</v>
      </c>
    </row>
    <row r="151" spans="1:11" s="38" customFormat="1" ht="16.5" hidden="1" customHeight="1">
      <c r="A151" s="51"/>
      <c r="B151" s="52"/>
      <c r="C151" s="73"/>
      <c r="D151" s="73"/>
      <c r="E151" s="53"/>
      <c r="F151" s="73"/>
      <c r="G151" s="42">
        <f t="shared" si="18"/>
        <v>0</v>
      </c>
      <c r="H151" s="48"/>
      <c r="I151" s="42">
        <f t="shared" si="19"/>
        <v>0</v>
      </c>
      <c r="J151" s="48"/>
      <c r="K151" s="42">
        <f t="shared" si="20"/>
        <v>0</v>
      </c>
    </row>
    <row r="152" spans="1:11" s="38" customFormat="1" ht="16.5" hidden="1" customHeight="1">
      <c r="A152" s="51"/>
      <c r="B152" s="52"/>
      <c r="C152" s="73"/>
      <c r="D152" s="73"/>
      <c r="E152" s="53"/>
      <c r="F152" s="73"/>
      <c r="G152" s="42">
        <f t="shared" si="18"/>
        <v>0</v>
      </c>
      <c r="H152" s="48"/>
      <c r="I152" s="42">
        <f t="shared" si="19"/>
        <v>0</v>
      </c>
      <c r="J152" s="48"/>
      <c r="K152" s="42">
        <f t="shared" si="20"/>
        <v>0</v>
      </c>
    </row>
    <row r="153" spans="1:11" s="38" customFormat="1" ht="16.5" hidden="1" customHeight="1">
      <c r="A153" s="51"/>
      <c r="B153" s="52"/>
      <c r="C153" s="73"/>
      <c r="D153" s="73"/>
      <c r="E153" s="53"/>
      <c r="F153" s="73"/>
      <c r="G153" s="42">
        <f t="shared" si="18"/>
        <v>0</v>
      </c>
      <c r="H153" s="48"/>
      <c r="I153" s="42">
        <f t="shared" si="19"/>
        <v>0</v>
      </c>
      <c r="J153" s="48"/>
      <c r="K153" s="42">
        <f t="shared" si="20"/>
        <v>0</v>
      </c>
    </row>
    <row r="154" spans="1:11" s="38" customFormat="1" ht="16.5" hidden="1" customHeight="1">
      <c r="A154" s="51"/>
      <c r="B154" s="52"/>
      <c r="C154" s="73"/>
      <c r="D154" s="73"/>
      <c r="E154" s="53"/>
      <c r="F154" s="73"/>
      <c r="G154" s="42">
        <f t="shared" si="18"/>
        <v>0</v>
      </c>
      <c r="H154" s="48"/>
      <c r="I154" s="42">
        <f t="shared" si="19"/>
        <v>0</v>
      </c>
      <c r="J154" s="48"/>
      <c r="K154" s="42">
        <f t="shared" si="20"/>
        <v>0</v>
      </c>
    </row>
    <row r="155" spans="1:11" s="38" customFormat="1" ht="16.5" hidden="1" customHeight="1">
      <c r="A155" s="51"/>
      <c r="B155" s="52"/>
      <c r="C155" s="73"/>
      <c r="D155" s="73"/>
      <c r="E155" s="53"/>
      <c r="F155" s="73"/>
      <c r="G155" s="42">
        <f t="shared" si="18"/>
        <v>0</v>
      </c>
      <c r="H155" s="48"/>
      <c r="I155" s="42">
        <f t="shared" si="19"/>
        <v>0</v>
      </c>
      <c r="J155" s="48"/>
      <c r="K155" s="42">
        <f t="shared" si="20"/>
        <v>0</v>
      </c>
    </row>
    <row r="156" spans="1:11" s="38" customFormat="1" ht="16.5" hidden="1" customHeight="1">
      <c r="A156" s="51"/>
      <c r="B156" s="52"/>
      <c r="C156" s="73"/>
      <c r="D156" s="73"/>
      <c r="E156" s="53"/>
      <c r="F156" s="73"/>
      <c r="G156" s="42">
        <f t="shared" si="18"/>
        <v>0</v>
      </c>
      <c r="H156" s="48"/>
      <c r="I156" s="42">
        <f t="shared" si="19"/>
        <v>0</v>
      </c>
      <c r="J156" s="48"/>
      <c r="K156" s="42">
        <f t="shared" si="20"/>
        <v>0</v>
      </c>
    </row>
    <row r="157" spans="1:11" s="38" customFormat="1" ht="16.5" hidden="1" customHeight="1">
      <c r="A157" s="51"/>
      <c r="B157" s="52"/>
      <c r="C157" s="73"/>
      <c r="D157" s="73"/>
      <c r="E157" s="53"/>
      <c r="F157" s="73"/>
      <c r="G157" s="42">
        <f t="shared" si="18"/>
        <v>0</v>
      </c>
      <c r="H157" s="48"/>
      <c r="I157" s="42">
        <f t="shared" si="19"/>
        <v>0</v>
      </c>
      <c r="J157" s="48"/>
      <c r="K157" s="42">
        <f t="shared" si="20"/>
        <v>0</v>
      </c>
    </row>
    <row r="158" spans="1:11" s="38" customFormat="1" ht="16.5" hidden="1" customHeight="1">
      <c r="A158" s="51"/>
      <c r="B158" s="52"/>
      <c r="C158" s="73"/>
      <c r="D158" s="73"/>
      <c r="E158" s="53"/>
      <c r="F158" s="73"/>
      <c r="G158" s="42">
        <f t="shared" si="18"/>
        <v>0</v>
      </c>
      <c r="H158" s="48"/>
      <c r="I158" s="42">
        <f t="shared" si="19"/>
        <v>0</v>
      </c>
      <c r="J158" s="48"/>
      <c r="K158" s="42">
        <f t="shared" si="20"/>
        <v>0</v>
      </c>
    </row>
    <row r="159" spans="1:11" s="38" customFormat="1" ht="16.5" hidden="1" customHeight="1">
      <c r="A159" s="51"/>
      <c r="B159" s="52"/>
      <c r="C159" s="73"/>
      <c r="D159" s="73"/>
      <c r="E159" s="53"/>
      <c r="F159" s="73"/>
      <c r="G159" s="42">
        <f t="shared" si="18"/>
        <v>0</v>
      </c>
      <c r="H159" s="48"/>
      <c r="I159" s="42">
        <f t="shared" si="19"/>
        <v>0</v>
      </c>
      <c r="J159" s="48"/>
      <c r="K159" s="42">
        <f t="shared" si="20"/>
        <v>0</v>
      </c>
    </row>
    <row r="160" spans="1:11" s="38" customFormat="1" ht="16.5" hidden="1" customHeight="1">
      <c r="A160" s="51"/>
      <c r="B160" s="52"/>
      <c r="C160" s="73"/>
      <c r="D160" s="73"/>
      <c r="E160" s="53"/>
      <c r="F160" s="73"/>
      <c r="G160" s="42">
        <f t="shared" si="18"/>
        <v>0</v>
      </c>
      <c r="H160" s="48"/>
      <c r="I160" s="42">
        <f t="shared" si="19"/>
        <v>0</v>
      </c>
      <c r="J160" s="48"/>
      <c r="K160" s="42">
        <f t="shared" si="20"/>
        <v>0</v>
      </c>
    </row>
    <row r="161" spans="1:11" s="38" customFormat="1" ht="16.5" hidden="1" customHeight="1">
      <c r="A161" s="51"/>
      <c r="B161" s="52"/>
      <c r="C161" s="73"/>
      <c r="D161" s="73"/>
      <c r="E161" s="53"/>
      <c r="F161" s="73"/>
      <c r="G161" s="42">
        <f t="shared" si="18"/>
        <v>0</v>
      </c>
      <c r="H161" s="48"/>
      <c r="I161" s="42">
        <f t="shared" si="19"/>
        <v>0</v>
      </c>
      <c r="J161" s="48"/>
      <c r="K161" s="42">
        <f t="shared" si="20"/>
        <v>0</v>
      </c>
    </row>
    <row r="162" spans="1:11" s="38" customFormat="1" ht="16.5" customHeight="1">
      <c r="A162" s="51"/>
      <c r="B162" s="52"/>
      <c r="C162" s="73"/>
      <c r="D162" s="73"/>
      <c r="E162" s="53"/>
      <c r="F162" s="73"/>
      <c r="G162" s="42">
        <f t="shared" si="18"/>
        <v>0</v>
      </c>
      <c r="H162" s="48"/>
      <c r="I162" s="42">
        <f t="shared" si="19"/>
        <v>0</v>
      </c>
      <c r="J162" s="48"/>
      <c r="K162" s="42">
        <f t="shared" si="20"/>
        <v>0</v>
      </c>
    </row>
    <row r="163" spans="1:11" s="38" customFormat="1" ht="11.25" customHeight="1">
      <c r="A163" s="70"/>
      <c r="B163" s="71"/>
      <c r="C163" s="72"/>
      <c r="D163" s="72"/>
      <c r="E163" s="71"/>
      <c r="F163" s="71"/>
      <c r="G163" s="57"/>
      <c r="H163" s="58" t="s">
        <v>53</v>
      </c>
      <c r="I163" s="59">
        <f>SUM(I142:I162)</f>
        <v>0</v>
      </c>
      <c r="J163" s="60"/>
      <c r="K163" s="59">
        <f>SUM(K142:K162)</f>
        <v>100000</v>
      </c>
    </row>
    <row r="164" spans="1:11" s="38" customFormat="1" ht="25.5" customHeight="1">
      <c r="A164" s="80" t="s">
        <v>54</v>
      </c>
      <c r="B164" s="81"/>
      <c r="C164" s="47"/>
      <c r="D164" s="47"/>
      <c r="E164" s="47"/>
      <c r="F164" s="47"/>
      <c r="G164" s="42">
        <f t="shared" ref="G164:G183" si="21">IF(ISERROR(VALUE(D164)),D164,+D164*E164*F164)</f>
        <v>0</v>
      </c>
      <c r="H164" s="48"/>
      <c r="I164" s="42">
        <f t="shared" ref="I164:I183" si="22">IF(ISERROR(VALUE(D164)),D164,+G164*H164)</f>
        <v>0</v>
      </c>
      <c r="J164" s="48"/>
      <c r="K164" s="42">
        <f>+I164*J164</f>
        <v>0</v>
      </c>
    </row>
    <row r="165" spans="1:11" s="38" customFormat="1" ht="16.5" customHeight="1">
      <c r="A165" s="39"/>
      <c r="B165" s="82" t="s">
        <v>55</v>
      </c>
      <c r="C165" s="63" t="s">
        <v>29</v>
      </c>
      <c r="D165" s="63" t="s">
        <v>39</v>
      </c>
      <c r="E165" s="63">
        <v>1</v>
      </c>
      <c r="F165" s="63">
        <v>30</v>
      </c>
      <c r="G165" s="42">
        <v>1200</v>
      </c>
      <c r="H165" s="48">
        <v>1</v>
      </c>
      <c r="I165" s="42">
        <f>G165*H165</f>
        <v>1200</v>
      </c>
      <c r="J165" s="48">
        <v>50</v>
      </c>
      <c r="K165" s="42">
        <f>+I165*J165</f>
        <v>60000</v>
      </c>
    </row>
    <row r="166" spans="1:11" s="38" customFormat="1" ht="16.5" hidden="1" customHeight="1">
      <c r="A166" s="39"/>
      <c r="B166" s="40"/>
      <c r="C166" s="47"/>
      <c r="D166" s="47"/>
      <c r="E166" s="47"/>
      <c r="F166" s="47"/>
      <c r="G166" s="42">
        <f t="shared" si="21"/>
        <v>0</v>
      </c>
      <c r="H166" s="48"/>
      <c r="I166" s="42">
        <f t="shared" si="22"/>
        <v>0</v>
      </c>
      <c r="J166" s="48"/>
      <c r="K166" s="42">
        <f t="shared" ref="K166:K183" si="23">+I166*J166</f>
        <v>0</v>
      </c>
    </row>
    <row r="167" spans="1:11" s="38" customFormat="1" ht="15.75" hidden="1" customHeight="1">
      <c r="A167" s="39"/>
      <c r="B167" s="40"/>
      <c r="C167" s="47"/>
      <c r="D167" s="47"/>
      <c r="E167" s="47"/>
      <c r="F167" s="47"/>
      <c r="G167" s="42">
        <f t="shared" si="21"/>
        <v>0</v>
      </c>
      <c r="H167" s="48"/>
      <c r="I167" s="42">
        <f t="shared" si="22"/>
        <v>0</v>
      </c>
      <c r="J167" s="48"/>
      <c r="K167" s="42">
        <f t="shared" si="23"/>
        <v>0</v>
      </c>
    </row>
    <row r="168" spans="1:11" s="38" customFormat="1" ht="16.5" hidden="1" customHeight="1">
      <c r="A168" s="39"/>
      <c r="B168" s="40"/>
      <c r="C168" s="47"/>
      <c r="D168" s="47"/>
      <c r="E168" s="47"/>
      <c r="F168" s="47"/>
      <c r="G168" s="42">
        <f t="shared" si="21"/>
        <v>0</v>
      </c>
      <c r="H168" s="48"/>
      <c r="I168" s="42">
        <f t="shared" si="22"/>
        <v>0</v>
      </c>
      <c r="J168" s="48"/>
      <c r="K168" s="42">
        <f t="shared" si="23"/>
        <v>0</v>
      </c>
    </row>
    <row r="169" spans="1:11" s="38" customFormat="1" ht="16.5" hidden="1" customHeight="1">
      <c r="A169" s="39"/>
      <c r="B169" s="40"/>
      <c r="C169" s="47"/>
      <c r="D169" s="47"/>
      <c r="E169" s="47"/>
      <c r="F169" s="47"/>
      <c r="G169" s="42">
        <f t="shared" si="21"/>
        <v>0</v>
      </c>
      <c r="H169" s="48"/>
      <c r="I169" s="42">
        <f t="shared" si="22"/>
        <v>0</v>
      </c>
      <c r="J169" s="48"/>
      <c r="K169" s="42">
        <f t="shared" si="23"/>
        <v>0</v>
      </c>
    </row>
    <row r="170" spans="1:11" s="38" customFormat="1" ht="16.5" hidden="1" customHeight="1">
      <c r="A170" s="39"/>
      <c r="B170" s="40"/>
      <c r="C170" s="47"/>
      <c r="D170" s="47"/>
      <c r="E170" s="47"/>
      <c r="F170" s="47"/>
      <c r="G170" s="42">
        <f t="shared" si="21"/>
        <v>0</v>
      </c>
      <c r="H170" s="48"/>
      <c r="I170" s="42">
        <f t="shared" si="22"/>
        <v>0</v>
      </c>
      <c r="J170" s="48"/>
      <c r="K170" s="42">
        <f t="shared" si="23"/>
        <v>0</v>
      </c>
    </row>
    <row r="171" spans="1:11" s="38" customFormat="1" ht="16.5" hidden="1" customHeight="1">
      <c r="A171" s="39"/>
      <c r="B171" s="40"/>
      <c r="C171" s="47"/>
      <c r="D171" s="47"/>
      <c r="E171" s="47"/>
      <c r="F171" s="47"/>
      <c r="G171" s="42">
        <f t="shared" si="21"/>
        <v>0</v>
      </c>
      <c r="H171" s="48"/>
      <c r="I171" s="42">
        <f t="shared" si="22"/>
        <v>0</v>
      </c>
      <c r="J171" s="48"/>
      <c r="K171" s="42">
        <f t="shared" si="23"/>
        <v>0</v>
      </c>
    </row>
    <row r="172" spans="1:11" s="38" customFormat="1" ht="16.5" hidden="1" customHeight="1">
      <c r="A172" s="39"/>
      <c r="B172" s="40"/>
      <c r="C172" s="47"/>
      <c r="D172" s="47"/>
      <c r="E172" s="47"/>
      <c r="F172" s="47"/>
      <c r="G172" s="42">
        <f t="shared" si="21"/>
        <v>0</v>
      </c>
      <c r="H172" s="48"/>
      <c r="I172" s="42">
        <f t="shared" si="22"/>
        <v>0</v>
      </c>
      <c r="J172" s="48"/>
      <c r="K172" s="42">
        <f t="shared" si="23"/>
        <v>0</v>
      </c>
    </row>
    <row r="173" spans="1:11" s="38" customFormat="1" ht="16.5" hidden="1" customHeight="1">
      <c r="A173" s="39"/>
      <c r="B173" s="40"/>
      <c r="C173" s="47"/>
      <c r="D173" s="47"/>
      <c r="E173" s="47"/>
      <c r="F173" s="47"/>
      <c r="G173" s="42">
        <f t="shared" si="21"/>
        <v>0</v>
      </c>
      <c r="H173" s="48"/>
      <c r="I173" s="42">
        <f t="shared" si="22"/>
        <v>0</v>
      </c>
      <c r="J173" s="48"/>
      <c r="K173" s="42">
        <f t="shared" si="23"/>
        <v>0</v>
      </c>
    </row>
    <row r="174" spans="1:11" s="38" customFormat="1" ht="16.5" hidden="1" customHeight="1">
      <c r="A174" s="39"/>
      <c r="B174" s="40"/>
      <c r="C174" s="47"/>
      <c r="D174" s="47"/>
      <c r="E174" s="47"/>
      <c r="F174" s="47"/>
      <c r="G174" s="42">
        <f t="shared" si="21"/>
        <v>0</v>
      </c>
      <c r="H174" s="48"/>
      <c r="I174" s="42">
        <f t="shared" si="22"/>
        <v>0</v>
      </c>
      <c r="J174" s="48"/>
      <c r="K174" s="42">
        <f t="shared" si="23"/>
        <v>0</v>
      </c>
    </row>
    <row r="175" spans="1:11" s="38" customFormat="1" ht="16.5" hidden="1" customHeight="1">
      <c r="A175" s="39"/>
      <c r="B175" s="40"/>
      <c r="C175" s="47"/>
      <c r="D175" s="47"/>
      <c r="E175" s="47"/>
      <c r="F175" s="47"/>
      <c r="G175" s="42">
        <f t="shared" si="21"/>
        <v>0</v>
      </c>
      <c r="H175" s="48"/>
      <c r="I175" s="42">
        <f t="shared" si="22"/>
        <v>0</v>
      </c>
      <c r="J175" s="48"/>
      <c r="K175" s="42">
        <f t="shared" si="23"/>
        <v>0</v>
      </c>
    </row>
    <row r="176" spans="1:11" s="38" customFormat="1" ht="16.5" hidden="1" customHeight="1">
      <c r="A176" s="39"/>
      <c r="B176" s="40"/>
      <c r="C176" s="47"/>
      <c r="D176" s="47"/>
      <c r="E176" s="47"/>
      <c r="F176" s="47"/>
      <c r="G176" s="42">
        <f t="shared" si="21"/>
        <v>0</v>
      </c>
      <c r="H176" s="48"/>
      <c r="I176" s="42">
        <f t="shared" si="22"/>
        <v>0</v>
      </c>
      <c r="J176" s="48"/>
      <c r="K176" s="42">
        <f t="shared" si="23"/>
        <v>0</v>
      </c>
    </row>
    <row r="177" spans="1:11" s="38" customFormat="1" ht="16.5" hidden="1" customHeight="1">
      <c r="A177" s="39"/>
      <c r="B177" s="40"/>
      <c r="C177" s="47"/>
      <c r="D177" s="47"/>
      <c r="E177" s="47"/>
      <c r="F177" s="47"/>
      <c r="G177" s="42">
        <f t="shared" si="21"/>
        <v>0</v>
      </c>
      <c r="H177" s="48"/>
      <c r="I177" s="42">
        <f t="shared" si="22"/>
        <v>0</v>
      </c>
      <c r="J177" s="48"/>
      <c r="K177" s="42">
        <f t="shared" si="23"/>
        <v>0</v>
      </c>
    </row>
    <row r="178" spans="1:11" s="38" customFormat="1" ht="16.5" hidden="1" customHeight="1">
      <c r="A178" s="39"/>
      <c r="B178" s="40"/>
      <c r="C178" s="47"/>
      <c r="D178" s="47"/>
      <c r="E178" s="47"/>
      <c r="F178" s="47"/>
      <c r="G178" s="42">
        <f t="shared" si="21"/>
        <v>0</v>
      </c>
      <c r="H178" s="48"/>
      <c r="I178" s="42">
        <f t="shared" si="22"/>
        <v>0</v>
      </c>
      <c r="J178" s="48"/>
      <c r="K178" s="42">
        <f t="shared" si="23"/>
        <v>0</v>
      </c>
    </row>
    <row r="179" spans="1:11" s="38" customFormat="1" ht="16.5" hidden="1" customHeight="1">
      <c r="A179" s="39"/>
      <c r="B179" s="40"/>
      <c r="C179" s="47"/>
      <c r="D179" s="47"/>
      <c r="E179" s="47"/>
      <c r="F179" s="47"/>
      <c r="G179" s="42">
        <f t="shared" si="21"/>
        <v>0</v>
      </c>
      <c r="H179" s="48"/>
      <c r="I179" s="42">
        <f t="shared" si="22"/>
        <v>0</v>
      </c>
      <c r="J179" s="48"/>
      <c r="K179" s="42">
        <f t="shared" si="23"/>
        <v>0</v>
      </c>
    </row>
    <row r="180" spans="1:11" s="38" customFormat="1" ht="16.5" hidden="1" customHeight="1">
      <c r="A180" s="39"/>
      <c r="B180" s="40"/>
      <c r="C180" s="47"/>
      <c r="D180" s="47"/>
      <c r="E180" s="47"/>
      <c r="F180" s="47"/>
      <c r="G180" s="42">
        <f t="shared" si="21"/>
        <v>0</v>
      </c>
      <c r="H180" s="48"/>
      <c r="I180" s="42">
        <f t="shared" si="22"/>
        <v>0</v>
      </c>
      <c r="J180" s="48"/>
      <c r="K180" s="42">
        <f t="shared" si="23"/>
        <v>0</v>
      </c>
    </row>
    <row r="181" spans="1:11" s="38" customFormat="1" ht="16.5" hidden="1" customHeight="1">
      <c r="A181" s="39"/>
      <c r="B181" s="40"/>
      <c r="C181" s="47"/>
      <c r="D181" s="47"/>
      <c r="E181" s="47"/>
      <c r="F181" s="47"/>
      <c r="G181" s="42">
        <f t="shared" si="21"/>
        <v>0</v>
      </c>
      <c r="H181" s="48"/>
      <c r="I181" s="42">
        <f t="shared" si="22"/>
        <v>0</v>
      </c>
      <c r="J181" s="48"/>
      <c r="K181" s="42">
        <f t="shared" si="23"/>
        <v>0</v>
      </c>
    </row>
    <row r="182" spans="1:11" s="38" customFormat="1" ht="16.5" customHeight="1">
      <c r="A182" s="43"/>
      <c r="B182" s="49"/>
      <c r="C182" s="48"/>
      <c r="D182" s="48"/>
      <c r="E182" s="48"/>
      <c r="F182" s="48"/>
      <c r="G182" s="42">
        <f t="shared" si="21"/>
        <v>0</v>
      </c>
      <c r="H182" s="48"/>
      <c r="I182" s="42">
        <f t="shared" si="22"/>
        <v>0</v>
      </c>
      <c r="J182" s="48"/>
      <c r="K182" s="42">
        <f t="shared" si="23"/>
        <v>0</v>
      </c>
    </row>
    <row r="183" spans="1:11" s="38" customFormat="1" ht="16.5" customHeight="1">
      <c r="A183" s="43"/>
      <c r="B183" s="49"/>
      <c r="C183" s="48"/>
      <c r="D183" s="48"/>
      <c r="E183" s="48"/>
      <c r="F183" s="48"/>
      <c r="G183" s="42">
        <f t="shared" si="21"/>
        <v>0</v>
      </c>
      <c r="H183" s="48"/>
      <c r="I183" s="42">
        <f t="shared" si="22"/>
        <v>0</v>
      </c>
      <c r="J183" s="48"/>
      <c r="K183" s="42">
        <f t="shared" si="23"/>
        <v>0</v>
      </c>
    </row>
    <row r="184" spans="1:11" s="38" customFormat="1" ht="11.25" customHeight="1">
      <c r="A184" s="70"/>
      <c r="B184" s="71"/>
      <c r="C184" s="72"/>
      <c r="D184" s="72"/>
      <c r="E184" s="71"/>
      <c r="F184" s="71"/>
      <c r="G184" s="57"/>
      <c r="H184" s="58" t="s">
        <v>56</v>
      </c>
      <c r="I184" s="59">
        <f>SUM(I164:I183)</f>
        <v>1200</v>
      </c>
      <c r="J184" s="60"/>
      <c r="K184" s="59">
        <f>SUM(K164:K183)</f>
        <v>60000</v>
      </c>
    </row>
    <row r="185" spans="1:11" s="38" customFormat="1" ht="23.25" customHeight="1">
      <c r="A185" s="83" t="s">
        <v>57</v>
      </c>
      <c r="B185" s="61"/>
      <c r="C185" s="84"/>
      <c r="D185" s="84"/>
      <c r="E185" s="84"/>
      <c r="F185" s="84"/>
      <c r="G185" s="42">
        <f t="shared" ref="G185:G194" si="24">IF(ISERROR(VALUE(D185)),D185,+D185*E185*F185)</f>
        <v>0</v>
      </c>
      <c r="H185" s="48"/>
      <c r="I185" s="42">
        <f t="shared" ref="I185:I194" si="25">IF(ISERROR(VALUE(D185)),D185,+G185*H185)</f>
        <v>0</v>
      </c>
      <c r="J185" s="48"/>
      <c r="K185" s="42">
        <f t="shared" ref="K185:K194" si="26">+I185*J185</f>
        <v>0</v>
      </c>
    </row>
    <row r="186" spans="1:11" s="38" customFormat="1" ht="16.5" customHeight="1">
      <c r="A186" s="43"/>
      <c r="B186" s="49"/>
      <c r="C186" s="48"/>
      <c r="D186" s="48"/>
      <c r="E186" s="48"/>
      <c r="F186" s="50"/>
      <c r="G186" s="42">
        <f t="shared" si="24"/>
        <v>0</v>
      </c>
      <c r="H186" s="48"/>
      <c r="I186" s="42">
        <f t="shared" si="25"/>
        <v>0</v>
      </c>
      <c r="J186" s="48"/>
      <c r="K186" s="42">
        <f t="shared" si="26"/>
        <v>0</v>
      </c>
    </row>
    <row r="187" spans="1:11" s="38" customFormat="1" ht="16.5" hidden="1" customHeight="1">
      <c r="A187" s="85"/>
      <c r="B187" s="40"/>
      <c r="C187" s="47"/>
      <c r="D187" s="47"/>
      <c r="E187" s="47"/>
      <c r="F187" s="86"/>
      <c r="G187" s="42">
        <f t="shared" si="24"/>
        <v>0</v>
      </c>
      <c r="H187" s="48"/>
      <c r="I187" s="42">
        <f t="shared" si="25"/>
        <v>0</v>
      </c>
      <c r="J187" s="48"/>
      <c r="K187" s="42">
        <f t="shared" si="26"/>
        <v>0</v>
      </c>
    </row>
    <row r="188" spans="1:11" s="38" customFormat="1" ht="16.5" hidden="1" customHeight="1">
      <c r="A188" s="85"/>
      <c r="B188" s="40"/>
      <c r="C188" s="47"/>
      <c r="D188" s="47"/>
      <c r="E188" s="47"/>
      <c r="F188" s="86"/>
      <c r="G188" s="42">
        <f t="shared" si="24"/>
        <v>0</v>
      </c>
      <c r="H188" s="48"/>
      <c r="I188" s="42">
        <f t="shared" si="25"/>
        <v>0</v>
      </c>
      <c r="J188" s="48"/>
      <c r="K188" s="42">
        <f t="shared" si="26"/>
        <v>0</v>
      </c>
    </row>
    <row r="189" spans="1:11" s="38" customFormat="1" ht="16.5" hidden="1" customHeight="1">
      <c r="A189" s="85"/>
      <c r="B189" s="40"/>
      <c r="C189" s="47"/>
      <c r="D189" s="47"/>
      <c r="E189" s="47"/>
      <c r="F189" s="86"/>
      <c r="G189" s="42">
        <f t="shared" si="24"/>
        <v>0</v>
      </c>
      <c r="H189" s="48"/>
      <c r="I189" s="42">
        <f t="shared" si="25"/>
        <v>0</v>
      </c>
      <c r="J189" s="48"/>
      <c r="K189" s="42">
        <f t="shared" si="26"/>
        <v>0</v>
      </c>
    </row>
    <row r="190" spans="1:11" s="38" customFormat="1" ht="16.5" hidden="1" customHeight="1">
      <c r="A190" s="85"/>
      <c r="B190" s="40"/>
      <c r="C190" s="47"/>
      <c r="D190" s="47"/>
      <c r="E190" s="47"/>
      <c r="F190" s="86"/>
      <c r="G190" s="42">
        <f t="shared" si="24"/>
        <v>0</v>
      </c>
      <c r="H190" s="48"/>
      <c r="I190" s="42">
        <f t="shared" si="25"/>
        <v>0</v>
      </c>
      <c r="J190" s="48"/>
      <c r="K190" s="42">
        <f t="shared" si="26"/>
        <v>0</v>
      </c>
    </row>
    <row r="191" spans="1:11" s="38" customFormat="1" ht="16.5" hidden="1" customHeight="1">
      <c r="A191" s="85"/>
      <c r="B191" s="40"/>
      <c r="C191" s="47"/>
      <c r="D191" s="47"/>
      <c r="E191" s="47"/>
      <c r="F191" s="86"/>
      <c r="G191" s="42">
        <f t="shared" si="24"/>
        <v>0</v>
      </c>
      <c r="H191" s="48"/>
      <c r="I191" s="42">
        <f t="shared" si="25"/>
        <v>0</v>
      </c>
      <c r="J191" s="48"/>
      <c r="K191" s="42">
        <f t="shared" si="26"/>
        <v>0</v>
      </c>
    </row>
    <row r="192" spans="1:11" s="38" customFormat="1" ht="16.5" hidden="1" customHeight="1">
      <c r="A192" s="85"/>
      <c r="B192" s="40"/>
      <c r="C192" s="47"/>
      <c r="D192" s="47"/>
      <c r="E192" s="47"/>
      <c r="F192" s="86"/>
      <c r="G192" s="42">
        <f t="shared" si="24"/>
        <v>0</v>
      </c>
      <c r="H192" s="48"/>
      <c r="I192" s="42">
        <f t="shared" si="25"/>
        <v>0</v>
      </c>
      <c r="J192" s="48"/>
      <c r="K192" s="42">
        <f t="shared" si="26"/>
        <v>0</v>
      </c>
    </row>
    <row r="193" spans="1:11" s="38" customFormat="1" ht="16.5" hidden="1" customHeight="1">
      <c r="A193" s="85"/>
      <c r="B193" s="40"/>
      <c r="C193" s="47"/>
      <c r="D193" s="47"/>
      <c r="E193" s="47"/>
      <c r="F193" s="86"/>
      <c r="G193" s="42">
        <f t="shared" si="24"/>
        <v>0</v>
      </c>
      <c r="H193" s="48"/>
      <c r="I193" s="42">
        <f t="shared" si="25"/>
        <v>0</v>
      </c>
      <c r="J193" s="48"/>
      <c r="K193" s="42">
        <f t="shared" si="26"/>
        <v>0</v>
      </c>
    </row>
    <row r="194" spans="1:11" s="38" customFormat="1" ht="16.5" customHeight="1">
      <c r="A194" s="85"/>
      <c r="B194" s="40"/>
      <c r="C194" s="47"/>
      <c r="D194" s="47"/>
      <c r="E194" s="47"/>
      <c r="F194" s="86"/>
      <c r="G194" s="42">
        <f t="shared" si="24"/>
        <v>0</v>
      </c>
      <c r="H194" s="48"/>
      <c r="I194" s="42">
        <f t="shared" si="25"/>
        <v>0</v>
      </c>
      <c r="J194" s="48"/>
      <c r="K194" s="42">
        <f t="shared" si="26"/>
        <v>0</v>
      </c>
    </row>
    <row r="195" spans="1:11" s="38" customFormat="1" ht="11.25" customHeight="1">
      <c r="A195" s="70"/>
      <c r="B195" s="71"/>
      <c r="C195" s="72"/>
      <c r="D195" s="72"/>
      <c r="E195" s="71"/>
      <c r="F195" s="71"/>
      <c r="G195" s="57"/>
      <c r="H195" s="58" t="s">
        <v>58</v>
      </c>
      <c r="I195" s="59">
        <f>SUM(I185:I194)</f>
        <v>0</v>
      </c>
      <c r="J195" s="60"/>
      <c r="K195" s="59">
        <f>SUM(K185:K194)</f>
        <v>0</v>
      </c>
    </row>
    <row r="196" spans="1:11" s="38" customFormat="1" ht="16.5" customHeight="1">
      <c r="A196" s="87" t="s">
        <v>59</v>
      </c>
      <c r="B196" s="88"/>
      <c r="C196" s="89"/>
      <c r="D196" s="89"/>
      <c r="E196" s="89"/>
      <c r="F196" s="89"/>
      <c r="G196" s="42">
        <f t="shared" ref="G196:G215" si="27">IF(ISERROR(VALUE(D196)),D196,+D196*E196*F196)</f>
        <v>0</v>
      </c>
      <c r="H196" s="48"/>
      <c r="I196" s="42">
        <f t="shared" ref="I196:I215" si="28">IF(ISERROR(VALUE(D196)),D196,+G196*H196)</f>
        <v>0</v>
      </c>
      <c r="J196" s="48"/>
      <c r="K196" s="42">
        <f t="shared" ref="K196:K215" si="29">+I196*J196</f>
        <v>0</v>
      </c>
    </row>
    <row r="197" spans="1:11" s="38" customFormat="1" ht="16.5" customHeight="1">
      <c r="A197" s="85"/>
      <c r="B197" s="82" t="s">
        <v>60</v>
      </c>
      <c r="C197" s="41" t="s">
        <v>61</v>
      </c>
      <c r="D197" s="41">
        <f>60*8</f>
        <v>480</v>
      </c>
      <c r="E197" s="41">
        <v>1</v>
      </c>
      <c r="F197" s="90">
        <v>5</v>
      </c>
      <c r="G197" s="42">
        <f t="shared" si="27"/>
        <v>2400</v>
      </c>
      <c r="H197" s="46">
        <v>1</v>
      </c>
      <c r="I197" s="42">
        <f t="shared" si="28"/>
        <v>2400</v>
      </c>
      <c r="J197" s="46">
        <v>20</v>
      </c>
      <c r="K197" s="42">
        <f t="shared" si="29"/>
        <v>48000</v>
      </c>
    </row>
    <row r="198" spans="1:11" s="38" customFormat="1" ht="16.5" customHeight="1">
      <c r="A198" s="85"/>
      <c r="B198" s="82"/>
      <c r="C198" s="47"/>
      <c r="D198" s="47"/>
      <c r="E198" s="47"/>
      <c r="F198" s="86"/>
      <c r="G198" s="42">
        <f t="shared" si="27"/>
        <v>0</v>
      </c>
      <c r="H198" s="48"/>
      <c r="I198" s="42">
        <f t="shared" si="28"/>
        <v>0</v>
      </c>
      <c r="J198" s="48"/>
      <c r="K198" s="42">
        <f t="shared" si="29"/>
        <v>0</v>
      </c>
    </row>
    <row r="199" spans="1:11" s="38" customFormat="1" ht="16.5" customHeight="1">
      <c r="A199" s="85"/>
      <c r="B199" s="40"/>
      <c r="C199" s="47"/>
      <c r="D199" s="47"/>
      <c r="E199" s="47"/>
      <c r="F199" s="86"/>
      <c r="G199" s="42">
        <f t="shared" si="27"/>
        <v>0</v>
      </c>
      <c r="H199" s="48"/>
      <c r="I199" s="42">
        <f t="shared" si="28"/>
        <v>0</v>
      </c>
      <c r="J199" s="48"/>
      <c r="K199" s="42">
        <f t="shared" si="29"/>
        <v>0</v>
      </c>
    </row>
    <row r="200" spans="1:11" s="38" customFormat="1" ht="16.5" hidden="1" customHeight="1">
      <c r="A200" s="85"/>
      <c r="B200" s="40"/>
      <c r="C200" s="47"/>
      <c r="D200" s="47"/>
      <c r="E200" s="47"/>
      <c r="F200" s="86"/>
      <c r="G200" s="42">
        <f t="shared" si="27"/>
        <v>0</v>
      </c>
      <c r="H200" s="48"/>
      <c r="I200" s="42">
        <f t="shared" si="28"/>
        <v>0</v>
      </c>
      <c r="J200" s="48"/>
      <c r="K200" s="42">
        <f t="shared" si="29"/>
        <v>0</v>
      </c>
    </row>
    <row r="201" spans="1:11" s="38" customFormat="1" ht="16.5" hidden="1" customHeight="1">
      <c r="A201" s="85"/>
      <c r="B201" s="40"/>
      <c r="C201" s="47"/>
      <c r="D201" s="47"/>
      <c r="E201" s="47"/>
      <c r="F201" s="86"/>
      <c r="G201" s="42">
        <f t="shared" si="27"/>
        <v>0</v>
      </c>
      <c r="H201" s="48"/>
      <c r="I201" s="42">
        <f t="shared" si="28"/>
        <v>0</v>
      </c>
      <c r="J201" s="48"/>
      <c r="K201" s="42">
        <f t="shared" si="29"/>
        <v>0</v>
      </c>
    </row>
    <row r="202" spans="1:11" s="38" customFormat="1" ht="16.5" hidden="1" customHeight="1">
      <c r="A202" s="85"/>
      <c r="B202" s="40"/>
      <c r="C202" s="47"/>
      <c r="D202" s="47"/>
      <c r="E202" s="47"/>
      <c r="F202" s="86"/>
      <c r="G202" s="42">
        <f t="shared" si="27"/>
        <v>0</v>
      </c>
      <c r="H202" s="48"/>
      <c r="I202" s="42">
        <f t="shared" si="28"/>
        <v>0</v>
      </c>
      <c r="J202" s="48"/>
      <c r="K202" s="42">
        <f t="shared" si="29"/>
        <v>0</v>
      </c>
    </row>
    <row r="203" spans="1:11" s="38" customFormat="1" ht="16.5" hidden="1" customHeight="1">
      <c r="A203" s="85"/>
      <c r="B203" s="40"/>
      <c r="C203" s="47"/>
      <c r="D203" s="47"/>
      <c r="E203" s="47"/>
      <c r="F203" s="86"/>
      <c r="G203" s="42">
        <f t="shared" si="27"/>
        <v>0</v>
      </c>
      <c r="H203" s="48"/>
      <c r="I203" s="42">
        <f t="shared" si="28"/>
        <v>0</v>
      </c>
      <c r="J203" s="48"/>
      <c r="K203" s="42">
        <f t="shared" si="29"/>
        <v>0</v>
      </c>
    </row>
    <row r="204" spans="1:11" s="38" customFormat="1" ht="16.5" hidden="1" customHeight="1">
      <c r="A204" s="85"/>
      <c r="B204" s="40"/>
      <c r="C204" s="47"/>
      <c r="D204" s="47"/>
      <c r="E204" s="47"/>
      <c r="F204" s="86"/>
      <c r="G204" s="42">
        <f t="shared" si="27"/>
        <v>0</v>
      </c>
      <c r="H204" s="48"/>
      <c r="I204" s="42">
        <f t="shared" si="28"/>
        <v>0</v>
      </c>
      <c r="J204" s="48"/>
      <c r="K204" s="42">
        <f t="shared" si="29"/>
        <v>0</v>
      </c>
    </row>
    <row r="205" spans="1:11" s="38" customFormat="1" ht="16.5" hidden="1" customHeight="1">
      <c r="A205" s="85"/>
      <c r="B205" s="40"/>
      <c r="C205" s="47"/>
      <c r="D205" s="47"/>
      <c r="E205" s="47"/>
      <c r="F205" s="86"/>
      <c r="G205" s="42">
        <f t="shared" si="27"/>
        <v>0</v>
      </c>
      <c r="H205" s="48"/>
      <c r="I205" s="42">
        <f t="shared" si="28"/>
        <v>0</v>
      </c>
      <c r="J205" s="48"/>
      <c r="K205" s="42">
        <f t="shared" si="29"/>
        <v>0</v>
      </c>
    </row>
    <row r="206" spans="1:11" s="38" customFormat="1" ht="16.5" hidden="1" customHeight="1">
      <c r="A206" s="85"/>
      <c r="B206" s="40"/>
      <c r="C206" s="47"/>
      <c r="D206" s="47"/>
      <c r="E206" s="47"/>
      <c r="F206" s="86"/>
      <c r="G206" s="42">
        <f t="shared" si="27"/>
        <v>0</v>
      </c>
      <c r="H206" s="48"/>
      <c r="I206" s="42">
        <f t="shared" si="28"/>
        <v>0</v>
      </c>
      <c r="J206" s="48"/>
      <c r="K206" s="42">
        <f t="shared" si="29"/>
        <v>0</v>
      </c>
    </row>
    <row r="207" spans="1:11" s="38" customFormat="1" ht="16.5" hidden="1" customHeight="1">
      <c r="A207" s="85"/>
      <c r="B207" s="40"/>
      <c r="C207" s="47"/>
      <c r="D207" s="47"/>
      <c r="E207" s="47"/>
      <c r="F207" s="86"/>
      <c r="G207" s="42">
        <f t="shared" si="27"/>
        <v>0</v>
      </c>
      <c r="H207" s="48"/>
      <c r="I207" s="42">
        <f t="shared" si="28"/>
        <v>0</v>
      </c>
      <c r="J207" s="48"/>
      <c r="K207" s="42">
        <f t="shared" si="29"/>
        <v>0</v>
      </c>
    </row>
    <row r="208" spans="1:11" s="38" customFormat="1" ht="16.5" hidden="1" customHeight="1">
      <c r="A208" s="85"/>
      <c r="B208" s="40"/>
      <c r="C208" s="47"/>
      <c r="D208" s="47"/>
      <c r="E208" s="47"/>
      <c r="F208" s="86"/>
      <c r="G208" s="42">
        <f t="shared" si="27"/>
        <v>0</v>
      </c>
      <c r="H208" s="48"/>
      <c r="I208" s="42">
        <f t="shared" si="28"/>
        <v>0</v>
      </c>
      <c r="J208" s="48"/>
      <c r="K208" s="42">
        <f t="shared" si="29"/>
        <v>0</v>
      </c>
    </row>
    <row r="209" spans="1:11" s="38" customFormat="1" ht="16.5" hidden="1" customHeight="1">
      <c r="A209" s="85"/>
      <c r="B209" s="40"/>
      <c r="C209" s="47"/>
      <c r="D209" s="47"/>
      <c r="E209" s="47"/>
      <c r="F209" s="86"/>
      <c r="G209" s="42">
        <f t="shared" si="27"/>
        <v>0</v>
      </c>
      <c r="H209" s="48"/>
      <c r="I209" s="42">
        <f t="shared" si="28"/>
        <v>0</v>
      </c>
      <c r="J209" s="48"/>
      <c r="K209" s="42">
        <f t="shared" si="29"/>
        <v>0</v>
      </c>
    </row>
    <row r="210" spans="1:11" s="38" customFormat="1" ht="16.5" hidden="1" customHeight="1">
      <c r="A210" s="85"/>
      <c r="B210" s="40"/>
      <c r="C210" s="47"/>
      <c r="D210" s="47"/>
      <c r="E210" s="47"/>
      <c r="F210" s="86"/>
      <c r="G210" s="42">
        <f t="shared" si="27"/>
        <v>0</v>
      </c>
      <c r="H210" s="48"/>
      <c r="I210" s="42">
        <f t="shared" si="28"/>
        <v>0</v>
      </c>
      <c r="J210" s="48"/>
      <c r="K210" s="42">
        <f t="shared" si="29"/>
        <v>0</v>
      </c>
    </row>
    <row r="211" spans="1:11" s="38" customFormat="1" ht="16.5" hidden="1" customHeight="1">
      <c r="A211" s="85"/>
      <c r="B211" s="40"/>
      <c r="C211" s="47"/>
      <c r="D211" s="47"/>
      <c r="E211" s="47"/>
      <c r="F211" s="86"/>
      <c r="G211" s="42">
        <f t="shared" si="27"/>
        <v>0</v>
      </c>
      <c r="H211" s="48"/>
      <c r="I211" s="42">
        <f t="shared" si="28"/>
        <v>0</v>
      </c>
      <c r="J211" s="48"/>
      <c r="K211" s="42">
        <f t="shared" si="29"/>
        <v>0</v>
      </c>
    </row>
    <row r="212" spans="1:11" s="38" customFormat="1" ht="16.5" hidden="1" customHeight="1">
      <c r="A212" s="85"/>
      <c r="B212" s="40"/>
      <c r="C212" s="47"/>
      <c r="D212" s="47"/>
      <c r="E212" s="47"/>
      <c r="F212" s="86"/>
      <c r="G212" s="42">
        <f t="shared" si="27"/>
        <v>0</v>
      </c>
      <c r="H212" s="48"/>
      <c r="I212" s="42">
        <f t="shared" si="28"/>
        <v>0</v>
      </c>
      <c r="J212" s="48"/>
      <c r="K212" s="42">
        <f t="shared" si="29"/>
        <v>0</v>
      </c>
    </row>
    <row r="213" spans="1:11" s="38" customFormat="1" ht="16.5" hidden="1" customHeight="1">
      <c r="A213" s="85"/>
      <c r="B213" s="40"/>
      <c r="C213" s="47"/>
      <c r="D213" s="47"/>
      <c r="E213" s="47"/>
      <c r="F213" s="86"/>
      <c r="G213" s="42">
        <f t="shared" si="27"/>
        <v>0</v>
      </c>
      <c r="H213" s="48"/>
      <c r="I213" s="42">
        <f t="shared" si="28"/>
        <v>0</v>
      </c>
      <c r="J213" s="48"/>
      <c r="K213" s="42">
        <f t="shared" si="29"/>
        <v>0</v>
      </c>
    </row>
    <row r="214" spans="1:11" s="38" customFormat="1" ht="16.5" hidden="1" customHeight="1">
      <c r="A214" s="85"/>
      <c r="B214" s="40"/>
      <c r="C214" s="47"/>
      <c r="D214" s="47"/>
      <c r="E214" s="47"/>
      <c r="F214" s="86"/>
      <c r="G214" s="42">
        <f t="shared" si="27"/>
        <v>0</v>
      </c>
      <c r="H214" s="48"/>
      <c r="I214" s="42">
        <f t="shared" si="28"/>
        <v>0</v>
      </c>
      <c r="J214" s="48"/>
      <c r="K214" s="42">
        <f t="shared" si="29"/>
        <v>0</v>
      </c>
    </row>
    <row r="215" spans="1:11" s="38" customFormat="1" ht="16.5" customHeight="1">
      <c r="A215" s="43"/>
      <c r="B215" s="49"/>
      <c r="C215" s="48"/>
      <c r="D215" s="48"/>
      <c r="E215" s="48"/>
      <c r="F215" s="50"/>
      <c r="G215" s="42">
        <f t="shared" si="27"/>
        <v>0</v>
      </c>
      <c r="H215" s="48"/>
      <c r="I215" s="42">
        <f t="shared" si="28"/>
        <v>0</v>
      </c>
      <c r="J215" s="48"/>
      <c r="K215" s="42">
        <f t="shared" si="29"/>
        <v>0</v>
      </c>
    </row>
    <row r="216" spans="1:11" s="38" customFormat="1" ht="11.25" customHeight="1">
      <c r="A216" s="70"/>
      <c r="B216" s="71"/>
      <c r="C216" s="72"/>
      <c r="D216" s="72"/>
      <c r="E216" s="71"/>
      <c r="F216" s="71"/>
      <c r="G216" s="57"/>
      <c r="H216" s="58" t="s">
        <v>62</v>
      </c>
      <c r="I216" s="59">
        <f>SUM(I196:I215)</f>
        <v>2400</v>
      </c>
      <c r="J216" s="60"/>
      <c r="K216" s="59">
        <f>SUM(K196:K215)</f>
        <v>48000</v>
      </c>
    </row>
    <row r="217" spans="1:11" s="38" customFormat="1" ht="16.5" customHeight="1">
      <c r="A217" s="39" t="s">
        <v>63</v>
      </c>
      <c r="B217" s="40"/>
      <c r="C217" s="47"/>
      <c r="D217" s="47"/>
      <c r="E217" s="47"/>
      <c r="F217" s="47"/>
      <c r="G217" s="42">
        <f>IF(ISERROR(VALUE(D217)),D217,+D217*E217*F217)</f>
        <v>0</v>
      </c>
      <c r="H217" s="47"/>
      <c r="I217" s="42">
        <f>IF(ISERROR(VALUE(D217)),D217,+G217*H217)</f>
        <v>0</v>
      </c>
      <c r="J217" s="47"/>
      <c r="K217" s="42"/>
    </row>
    <row r="218" spans="1:11" s="38" customFormat="1" ht="18" customHeight="1">
      <c r="A218" s="43"/>
      <c r="B218" s="82" t="s">
        <v>64</v>
      </c>
      <c r="C218" s="62" t="s">
        <v>61</v>
      </c>
      <c r="D218" s="45">
        <f>24*60</f>
        <v>1440</v>
      </c>
      <c r="E218" s="62">
        <v>1</v>
      </c>
      <c r="F218" s="62">
        <v>5</v>
      </c>
      <c r="G218" s="42">
        <f>IF(ISERROR(VALUE(D218)),D218,+D218*E218*F218)</f>
        <v>7200</v>
      </c>
      <c r="H218" s="46">
        <v>1</v>
      </c>
      <c r="I218" s="42">
        <f>IF(ISERROR(VALUE(D218)),D218,+G218*H218)</f>
        <v>7200</v>
      </c>
      <c r="J218" s="46">
        <v>265</v>
      </c>
      <c r="K218" s="42">
        <f t="shared" ref="K218:K246" si="30">+I218*J218</f>
        <v>1908000</v>
      </c>
    </row>
    <row r="219" spans="1:11" s="38" customFormat="1" ht="16.5" customHeight="1">
      <c r="A219" s="43"/>
      <c r="B219" s="49"/>
      <c r="C219" s="48"/>
      <c r="D219" s="48"/>
      <c r="E219" s="48"/>
      <c r="F219" s="50"/>
      <c r="G219" s="42">
        <f>IF(ISERROR(VALUE(D219)),D219,+D219*E219*F219)</f>
        <v>0</v>
      </c>
      <c r="H219" s="48"/>
      <c r="I219" s="42">
        <f>IF(ISERROR(VALUE(D219)),D219,+G219*H219)</f>
        <v>0</v>
      </c>
      <c r="J219" s="48"/>
      <c r="K219" s="42">
        <f t="shared" si="30"/>
        <v>0</v>
      </c>
    </row>
    <row r="220" spans="1:11" s="38" customFormat="1" ht="16.5" customHeight="1">
      <c r="A220" s="43"/>
      <c r="B220" s="49"/>
      <c r="C220" s="48"/>
      <c r="D220" s="48"/>
      <c r="E220" s="48"/>
      <c r="F220" s="50"/>
      <c r="G220" s="42">
        <f>IF(ISERROR(VALUE(D220)),D220,+D220*E220*F220)</f>
        <v>0</v>
      </c>
      <c r="H220" s="48"/>
      <c r="I220" s="42">
        <f>IF(ISERROR(VALUE(D220)),D220,+G220*H220)</f>
        <v>0</v>
      </c>
      <c r="J220" s="48"/>
      <c r="K220" s="42">
        <f t="shared" si="30"/>
        <v>0</v>
      </c>
    </row>
    <row r="221" spans="1:11" s="38" customFormat="1" ht="11.25" customHeight="1">
      <c r="A221" s="70"/>
      <c r="B221" s="71"/>
      <c r="C221" s="72"/>
      <c r="D221" s="72"/>
      <c r="E221" s="71"/>
      <c r="F221" s="71"/>
      <c r="G221" s="57"/>
      <c r="H221" s="58" t="s">
        <v>65</v>
      </c>
      <c r="I221" s="59">
        <f>SUM(I217:I220)</f>
        <v>7200</v>
      </c>
      <c r="J221" s="60"/>
      <c r="K221" s="59">
        <f>SUM(K218:K220)</f>
        <v>1908000</v>
      </c>
    </row>
    <row r="222" spans="1:11" s="38" customFormat="1" ht="16.5" customHeight="1">
      <c r="A222" s="39" t="s">
        <v>66</v>
      </c>
      <c r="B222" s="40"/>
      <c r="C222" s="47"/>
      <c r="D222" s="47"/>
      <c r="E222" s="47"/>
      <c r="F222" s="47"/>
      <c r="G222" s="42">
        <f>IF(ISERROR(VALUE(D222)),D222,+D222*E222*F222)</f>
        <v>0</v>
      </c>
      <c r="H222" s="47"/>
      <c r="I222" s="42">
        <f>IF(ISERROR(VALUE(D222)),D222,+G222*H222)</f>
        <v>0</v>
      </c>
      <c r="J222" s="47"/>
      <c r="K222" s="42">
        <f t="shared" si="30"/>
        <v>0</v>
      </c>
    </row>
    <row r="223" spans="1:11" s="38" customFormat="1" ht="16.5" customHeight="1">
      <c r="A223" s="43" t="s">
        <v>67</v>
      </c>
      <c r="B223" s="49"/>
      <c r="C223" s="48"/>
      <c r="D223" s="48"/>
      <c r="E223" s="48"/>
      <c r="F223" s="50"/>
      <c r="G223" s="42">
        <f>IF(ISERROR(VALUE(D223)),D223,+D223*E223*F223)</f>
        <v>0</v>
      </c>
      <c r="H223" s="48"/>
      <c r="I223" s="42">
        <f>IF(ISERROR(VALUE(D223)),D223,+G223*H223)</f>
        <v>0</v>
      </c>
      <c r="J223" s="48"/>
      <c r="K223" s="42">
        <f t="shared" si="30"/>
        <v>0</v>
      </c>
    </row>
    <row r="224" spans="1:11" s="38" customFormat="1" ht="16.5" customHeight="1">
      <c r="A224" s="43" t="s">
        <v>68</v>
      </c>
      <c r="B224" s="49"/>
      <c r="C224" s="48"/>
      <c r="D224" s="48"/>
      <c r="E224" s="48"/>
      <c r="F224" s="50"/>
      <c r="G224" s="42">
        <f>IF(ISERROR(VALUE(D224)),D224,+D224*E224*F224)</f>
        <v>0</v>
      </c>
      <c r="H224" s="48"/>
      <c r="I224" s="42">
        <f>IF(ISERROR(VALUE(D224)),D224,+G224*H224)</f>
        <v>0</v>
      </c>
      <c r="J224" s="48"/>
      <c r="K224" s="42">
        <f t="shared" si="30"/>
        <v>0</v>
      </c>
    </row>
    <row r="225" spans="1:11" s="38" customFormat="1" ht="16.5" customHeight="1">
      <c r="A225" s="43"/>
      <c r="B225" s="49"/>
      <c r="C225" s="48"/>
      <c r="D225" s="48"/>
      <c r="E225" s="48"/>
      <c r="F225" s="50"/>
      <c r="G225" s="42">
        <f>IF(ISERROR(VALUE(D225)),D225,+D225*E225*F225)</f>
        <v>0</v>
      </c>
      <c r="H225" s="48"/>
      <c r="I225" s="42">
        <f>IF(ISERROR(VALUE(D225)),D225,+G225*H225)</f>
        <v>0</v>
      </c>
      <c r="J225" s="48"/>
      <c r="K225" s="42">
        <f t="shared" si="30"/>
        <v>0</v>
      </c>
    </row>
    <row r="226" spans="1:11" s="38" customFormat="1" ht="11.25" customHeight="1">
      <c r="A226" s="70"/>
      <c r="B226" s="71"/>
      <c r="C226" s="72"/>
      <c r="D226" s="72"/>
      <c r="E226" s="71"/>
      <c r="F226" s="71"/>
      <c r="G226" s="57"/>
      <c r="H226" s="58" t="s">
        <v>69</v>
      </c>
      <c r="I226" s="59">
        <f>SUM(I222:I225)</f>
        <v>0</v>
      </c>
      <c r="J226" s="60"/>
      <c r="K226" s="59">
        <f>SUM(K223:K225)</f>
        <v>0</v>
      </c>
    </row>
    <row r="227" spans="1:11" s="38" customFormat="1" ht="16.5" customHeight="1">
      <c r="A227" s="87" t="s">
        <v>70</v>
      </c>
      <c r="B227" s="81"/>
      <c r="C227" s="91"/>
      <c r="D227" s="91"/>
      <c r="E227" s="91"/>
      <c r="F227" s="91"/>
      <c r="G227" s="42">
        <f t="shared" ref="G227:G246" si="31">IF(ISERROR(VALUE(D227)),D227,+D227*E227*F227)</f>
        <v>0</v>
      </c>
      <c r="H227" s="89"/>
      <c r="I227" s="42">
        <f t="shared" ref="I227:I246" si="32">IF(ISERROR(VALUE(D227)),D227,+G227*H227)</f>
        <v>0</v>
      </c>
      <c r="J227" s="91"/>
      <c r="K227" s="42">
        <f t="shared" si="30"/>
        <v>0</v>
      </c>
    </row>
    <row r="228" spans="1:11" s="38" customFormat="1" ht="16.5" customHeight="1">
      <c r="A228" s="43" t="s">
        <v>71</v>
      </c>
      <c r="B228" s="49"/>
      <c r="C228" s="48"/>
      <c r="D228" s="74"/>
      <c r="E228" s="74"/>
      <c r="F228" s="74"/>
      <c r="G228" s="42">
        <f t="shared" si="31"/>
        <v>0</v>
      </c>
      <c r="H228" s="48"/>
      <c r="I228" s="42">
        <f t="shared" si="32"/>
        <v>0</v>
      </c>
      <c r="J228" s="74"/>
      <c r="K228" s="42">
        <f t="shared" si="30"/>
        <v>0</v>
      </c>
    </row>
    <row r="229" spans="1:11" s="38" customFormat="1" ht="16.5" customHeight="1">
      <c r="A229" s="92" t="s">
        <v>72</v>
      </c>
      <c r="B229" s="49"/>
      <c r="C229" s="48"/>
      <c r="D229" s="74"/>
      <c r="E229" s="74"/>
      <c r="F229" s="74"/>
      <c r="G229" s="42">
        <f t="shared" si="31"/>
        <v>0</v>
      </c>
      <c r="H229" s="48"/>
      <c r="I229" s="42">
        <f t="shared" si="32"/>
        <v>0</v>
      </c>
      <c r="J229" s="74"/>
      <c r="K229" s="42">
        <f t="shared" si="30"/>
        <v>0</v>
      </c>
    </row>
    <row r="230" spans="1:11" s="38" customFormat="1" ht="16.5" customHeight="1">
      <c r="A230" s="92" t="s">
        <v>73</v>
      </c>
      <c r="B230" s="49"/>
      <c r="C230" s="48"/>
      <c r="D230" s="74"/>
      <c r="E230" s="74"/>
      <c r="F230" s="74"/>
      <c r="G230" s="42">
        <f t="shared" si="31"/>
        <v>0</v>
      </c>
      <c r="H230" s="48"/>
      <c r="I230" s="42">
        <f t="shared" si="32"/>
        <v>0</v>
      </c>
      <c r="J230" s="74"/>
      <c r="K230" s="42">
        <f t="shared" si="30"/>
        <v>0</v>
      </c>
    </row>
    <row r="231" spans="1:11" s="38" customFormat="1" ht="16.5" customHeight="1">
      <c r="A231" s="92" t="s">
        <v>74</v>
      </c>
      <c r="B231" s="49"/>
      <c r="C231" s="48"/>
      <c r="D231" s="74"/>
      <c r="E231" s="74"/>
      <c r="F231" s="74"/>
      <c r="G231" s="42">
        <f t="shared" si="31"/>
        <v>0</v>
      </c>
      <c r="H231" s="48"/>
      <c r="I231" s="42">
        <f t="shared" si="32"/>
        <v>0</v>
      </c>
      <c r="J231" s="74"/>
      <c r="K231" s="42">
        <f t="shared" si="30"/>
        <v>0</v>
      </c>
    </row>
    <row r="232" spans="1:11" s="38" customFormat="1" ht="16.5" customHeight="1">
      <c r="A232" s="92" t="s">
        <v>75</v>
      </c>
      <c r="B232" s="49"/>
      <c r="C232" s="48"/>
      <c r="D232" s="74"/>
      <c r="E232" s="74"/>
      <c r="F232" s="74"/>
      <c r="G232" s="42">
        <f t="shared" si="31"/>
        <v>0</v>
      </c>
      <c r="H232" s="48"/>
      <c r="I232" s="42">
        <f t="shared" si="32"/>
        <v>0</v>
      </c>
      <c r="J232" s="74"/>
      <c r="K232" s="42">
        <f t="shared" si="30"/>
        <v>0</v>
      </c>
    </row>
    <row r="233" spans="1:11" s="38" customFormat="1" ht="24.75" customHeight="1">
      <c r="A233" s="92" t="s">
        <v>76</v>
      </c>
      <c r="B233" s="49"/>
      <c r="C233" s="48"/>
      <c r="D233" s="74"/>
      <c r="E233" s="74"/>
      <c r="F233" s="74"/>
      <c r="G233" s="42">
        <f t="shared" si="31"/>
        <v>0</v>
      </c>
      <c r="H233" s="48"/>
      <c r="I233" s="42">
        <f t="shared" si="32"/>
        <v>0</v>
      </c>
      <c r="J233" s="74"/>
      <c r="K233" s="42">
        <f t="shared" si="30"/>
        <v>0</v>
      </c>
    </row>
    <row r="234" spans="1:11" s="38" customFormat="1" ht="16.5" customHeight="1">
      <c r="A234" s="43"/>
      <c r="B234" s="49"/>
      <c r="C234" s="48"/>
      <c r="D234" s="74"/>
      <c r="E234" s="74"/>
      <c r="F234" s="74"/>
      <c r="G234" s="42">
        <f t="shared" si="31"/>
        <v>0</v>
      </c>
      <c r="H234" s="48"/>
      <c r="I234" s="42">
        <f t="shared" si="32"/>
        <v>0</v>
      </c>
      <c r="J234" s="74"/>
      <c r="K234" s="42">
        <f t="shared" si="30"/>
        <v>0</v>
      </c>
    </row>
    <row r="235" spans="1:11" s="38" customFormat="1" ht="16.5" hidden="1" customHeight="1">
      <c r="A235" s="43"/>
      <c r="B235" s="49"/>
      <c r="C235" s="48"/>
      <c r="D235" s="74"/>
      <c r="E235" s="74"/>
      <c r="F235" s="74"/>
      <c r="G235" s="42">
        <f t="shared" si="31"/>
        <v>0</v>
      </c>
      <c r="H235" s="48"/>
      <c r="I235" s="42">
        <f t="shared" si="32"/>
        <v>0</v>
      </c>
      <c r="J235" s="74"/>
      <c r="K235" s="42">
        <f t="shared" si="30"/>
        <v>0</v>
      </c>
    </row>
    <row r="236" spans="1:11" s="38" customFormat="1" ht="16.5" hidden="1" customHeight="1">
      <c r="A236" s="43"/>
      <c r="B236" s="49"/>
      <c r="C236" s="48"/>
      <c r="D236" s="74"/>
      <c r="E236" s="74"/>
      <c r="F236" s="74"/>
      <c r="G236" s="42">
        <f t="shared" si="31"/>
        <v>0</v>
      </c>
      <c r="H236" s="48"/>
      <c r="I236" s="42">
        <f t="shared" si="32"/>
        <v>0</v>
      </c>
      <c r="J236" s="74"/>
      <c r="K236" s="42">
        <f t="shared" si="30"/>
        <v>0</v>
      </c>
    </row>
    <row r="237" spans="1:11" s="38" customFormat="1" ht="16.5" hidden="1" customHeight="1">
      <c r="A237" s="43"/>
      <c r="B237" s="49"/>
      <c r="C237" s="48"/>
      <c r="D237" s="74"/>
      <c r="E237" s="74"/>
      <c r="F237" s="74"/>
      <c r="G237" s="42">
        <f t="shared" si="31"/>
        <v>0</v>
      </c>
      <c r="H237" s="48"/>
      <c r="I237" s="42">
        <f t="shared" si="32"/>
        <v>0</v>
      </c>
      <c r="J237" s="74"/>
      <c r="K237" s="42">
        <f t="shared" si="30"/>
        <v>0</v>
      </c>
    </row>
    <row r="238" spans="1:11" s="38" customFormat="1" ht="16.5" hidden="1" customHeight="1">
      <c r="A238" s="43"/>
      <c r="B238" s="49"/>
      <c r="C238" s="48"/>
      <c r="D238" s="74"/>
      <c r="E238" s="74"/>
      <c r="F238" s="74"/>
      <c r="G238" s="42">
        <f t="shared" si="31"/>
        <v>0</v>
      </c>
      <c r="H238" s="48"/>
      <c r="I238" s="42">
        <f t="shared" si="32"/>
        <v>0</v>
      </c>
      <c r="J238" s="74"/>
      <c r="K238" s="42">
        <f t="shared" si="30"/>
        <v>0</v>
      </c>
    </row>
    <row r="239" spans="1:11" s="38" customFormat="1" ht="16.5" hidden="1" customHeight="1">
      <c r="A239" s="43"/>
      <c r="B239" s="49"/>
      <c r="C239" s="48"/>
      <c r="D239" s="74"/>
      <c r="E239" s="74"/>
      <c r="F239" s="74"/>
      <c r="G239" s="42">
        <f t="shared" si="31"/>
        <v>0</v>
      </c>
      <c r="H239" s="48"/>
      <c r="I239" s="42">
        <f t="shared" si="32"/>
        <v>0</v>
      </c>
      <c r="J239" s="74"/>
      <c r="K239" s="42">
        <f t="shared" si="30"/>
        <v>0</v>
      </c>
    </row>
    <row r="240" spans="1:11" s="38" customFormat="1" ht="16.5" hidden="1" customHeight="1">
      <c r="A240" s="43"/>
      <c r="B240" s="49"/>
      <c r="C240" s="48"/>
      <c r="D240" s="74"/>
      <c r="E240" s="74"/>
      <c r="F240" s="74"/>
      <c r="G240" s="42">
        <f t="shared" si="31"/>
        <v>0</v>
      </c>
      <c r="H240" s="48"/>
      <c r="I240" s="42">
        <f t="shared" si="32"/>
        <v>0</v>
      </c>
      <c r="J240" s="74"/>
      <c r="K240" s="42">
        <f t="shared" si="30"/>
        <v>0</v>
      </c>
    </row>
    <row r="241" spans="1:11" s="38" customFormat="1" ht="16.5" hidden="1" customHeight="1">
      <c r="A241" s="43"/>
      <c r="B241" s="49"/>
      <c r="C241" s="48"/>
      <c r="D241" s="74"/>
      <c r="E241" s="74"/>
      <c r="F241" s="74"/>
      <c r="G241" s="42">
        <f t="shared" si="31"/>
        <v>0</v>
      </c>
      <c r="H241" s="48"/>
      <c r="I241" s="42">
        <f t="shared" si="32"/>
        <v>0</v>
      </c>
      <c r="J241" s="74"/>
      <c r="K241" s="42">
        <f t="shared" si="30"/>
        <v>0</v>
      </c>
    </row>
    <row r="242" spans="1:11" s="38" customFormat="1" ht="16.5" hidden="1" customHeight="1">
      <c r="A242" s="43"/>
      <c r="B242" s="49"/>
      <c r="C242" s="48"/>
      <c r="D242" s="74"/>
      <c r="E242" s="74"/>
      <c r="F242" s="74"/>
      <c r="G242" s="42">
        <f t="shared" si="31"/>
        <v>0</v>
      </c>
      <c r="H242" s="48"/>
      <c r="I242" s="42">
        <f t="shared" si="32"/>
        <v>0</v>
      </c>
      <c r="J242" s="74"/>
      <c r="K242" s="42">
        <f t="shared" si="30"/>
        <v>0</v>
      </c>
    </row>
    <row r="243" spans="1:11" s="38" customFormat="1" ht="16.5" hidden="1" customHeight="1">
      <c r="A243" s="43"/>
      <c r="B243" s="49"/>
      <c r="C243" s="48"/>
      <c r="D243" s="74"/>
      <c r="E243" s="74"/>
      <c r="F243" s="74"/>
      <c r="G243" s="42">
        <f t="shared" si="31"/>
        <v>0</v>
      </c>
      <c r="H243" s="48"/>
      <c r="I243" s="42">
        <f t="shared" si="32"/>
        <v>0</v>
      </c>
      <c r="J243" s="74"/>
      <c r="K243" s="42">
        <f t="shared" si="30"/>
        <v>0</v>
      </c>
    </row>
    <row r="244" spans="1:11" s="38" customFormat="1" ht="16.5" hidden="1" customHeight="1">
      <c r="A244" s="43"/>
      <c r="B244" s="49"/>
      <c r="C244" s="48"/>
      <c r="D244" s="74"/>
      <c r="E244" s="74"/>
      <c r="F244" s="74"/>
      <c r="G244" s="42">
        <f t="shared" si="31"/>
        <v>0</v>
      </c>
      <c r="H244" s="48"/>
      <c r="I244" s="42">
        <f t="shared" si="32"/>
        <v>0</v>
      </c>
      <c r="J244" s="74"/>
      <c r="K244" s="42">
        <f t="shared" si="30"/>
        <v>0</v>
      </c>
    </row>
    <row r="245" spans="1:11" s="38" customFormat="1" ht="16.5" hidden="1" customHeight="1">
      <c r="A245" s="43"/>
      <c r="B245" s="49"/>
      <c r="C245" s="48"/>
      <c r="D245" s="74"/>
      <c r="E245" s="74"/>
      <c r="F245" s="74"/>
      <c r="G245" s="42">
        <f t="shared" si="31"/>
        <v>0</v>
      </c>
      <c r="H245" s="48"/>
      <c r="I245" s="42">
        <f t="shared" si="32"/>
        <v>0</v>
      </c>
      <c r="J245" s="74"/>
      <c r="K245" s="42">
        <f t="shared" si="30"/>
        <v>0</v>
      </c>
    </row>
    <row r="246" spans="1:11" s="38" customFormat="1" ht="16.5" customHeight="1">
      <c r="A246" s="43"/>
      <c r="B246" s="49"/>
      <c r="C246" s="74"/>
      <c r="D246" s="74"/>
      <c r="E246" s="74"/>
      <c r="F246" s="74"/>
      <c r="G246" s="42">
        <f t="shared" si="31"/>
        <v>0</v>
      </c>
      <c r="H246" s="48"/>
      <c r="I246" s="42">
        <f t="shared" si="32"/>
        <v>0</v>
      </c>
      <c r="J246" s="74"/>
      <c r="K246" s="42">
        <f t="shared" si="30"/>
        <v>0</v>
      </c>
    </row>
    <row r="247" spans="1:11" s="38" customFormat="1" ht="11.25" customHeight="1" thickBot="1">
      <c r="A247" s="70"/>
      <c r="B247" s="71"/>
      <c r="C247" s="72"/>
      <c r="D247" s="72"/>
      <c r="E247" s="71"/>
      <c r="F247" s="71"/>
      <c r="G247" s="57"/>
      <c r="H247" s="93" t="s">
        <v>77</v>
      </c>
      <c r="I247" s="59">
        <f>SUM(I227:I246)</f>
        <v>0</v>
      </c>
      <c r="J247" s="94"/>
      <c r="K247" s="59">
        <f>SUM(K227:K246)</f>
        <v>0</v>
      </c>
    </row>
    <row r="248" spans="1:11" ht="18" customHeight="1" thickTop="1" thickBot="1">
      <c r="H248" s="96"/>
      <c r="I248" s="23"/>
      <c r="J248" s="97" t="s">
        <v>78</v>
      </c>
      <c r="K248" s="98">
        <f>K35+K56+K77+K98+K119+K141+K163+K184+K195+K216+K221+K226+SUM(K227:K246)</f>
        <v>5557000</v>
      </c>
    </row>
    <row r="249" spans="1:11" ht="14.25" customHeight="1" thickTop="1">
      <c r="A249" s="99" t="s">
        <v>79</v>
      </c>
    </row>
    <row r="250" spans="1:11" ht="15" customHeight="1">
      <c r="A250" s="99" t="s">
        <v>80</v>
      </c>
    </row>
    <row r="251" spans="1:11" ht="6" customHeight="1">
      <c r="A251" s="99"/>
    </row>
    <row r="252" spans="1:11" ht="12.75" customHeight="1">
      <c r="A252" s="99" t="s">
        <v>81</v>
      </c>
    </row>
    <row r="253" spans="1:11" ht="7.5" customHeight="1">
      <c r="A253" s="99"/>
    </row>
    <row r="254" spans="1:11" ht="36" customHeight="1">
      <c r="A254" s="100" t="s">
        <v>82</v>
      </c>
      <c r="B254" s="101" t="s">
        <v>83</v>
      </c>
      <c r="C254" s="102" t="s">
        <v>84</v>
      </c>
      <c r="D254" s="102" t="s">
        <v>85</v>
      </c>
      <c r="E254" s="103" t="s">
        <v>86</v>
      </c>
      <c r="F254" s="17"/>
      <c r="G254" s="104"/>
      <c r="H254" s="105"/>
      <c r="I254" s="104"/>
      <c r="J254" s="105"/>
    </row>
    <row r="255" spans="1:11" ht="14.25" customHeight="1">
      <c r="A255" s="106" t="s">
        <v>87</v>
      </c>
      <c r="B255" s="40" t="s">
        <v>88</v>
      </c>
      <c r="C255" s="107" t="s">
        <v>89</v>
      </c>
      <c r="D255" s="107" t="s">
        <v>90</v>
      </c>
      <c r="E255" s="108" t="s">
        <v>91</v>
      </c>
      <c r="F255" s="17"/>
      <c r="G255" s="104"/>
      <c r="H255" s="105"/>
      <c r="I255" s="104"/>
      <c r="J255" s="105"/>
    </row>
    <row r="256" spans="1:11" ht="12.75" customHeight="1">
      <c r="A256" s="106" t="s">
        <v>87</v>
      </c>
      <c r="B256" s="40" t="s">
        <v>92</v>
      </c>
      <c r="C256" s="109" t="s">
        <v>93</v>
      </c>
      <c r="D256" s="110" t="s">
        <v>94</v>
      </c>
      <c r="E256" s="111" t="s">
        <v>95</v>
      </c>
      <c r="F256" s="17"/>
      <c r="H256" s="112"/>
      <c r="I256" s="23"/>
      <c r="J256"/>
    </row>
    <row r="257" spans="1:10">
      <c r="A257" s="106" t="s">
        <v>87</v>
      </c>
      <c r="B257" s="49" t="s">
        <v>96</v>
      </c>
      <c r="C257" s="113" t="s">
        <v>97</v>
      </c>
      <c r="D257" s="114" t="s">
        <v>98</v>
      </c>
      <c r="E257" s="115">
        <v>10</v>
      </c>
      <c r="F257" s="17"/>
      <c r="H257" s="112"/>
      <c r="I257" s="23"/>
      <c r="J257"/>
    </row>
    <row r="258" spans="1:10" ht="12" customHeight="1">
      <c r="A258" s="106" t="s">
        <v>87</v>
      </c>
      <c r="B258" s="40" t="s">
        <v>99</v>
      </c>
      <c r="C258" s="109" t="s">
        <v>100</v>
      </c>
      <c r="D258" s="116" t="s">
        <v>101</v>
      </c>
      <c r="E258" s="111" t="s">
        <v>102</v>
      </c>
      <c r="F258" s="17"/>
      <c r="H258" s="112"/>
      <c r="I258" s="23"/>
      <c r="J258"/>
    </row>
    <row r="259" spans="1:10">
      <c r="A259" s="106" t="s">
        <v>103</v>
      </c>
      <c r="B259" s="49" t="s">
        <v>104</v>
      </c>
      <c r="C259" s="117" t="s">
        <v>105</v>
      </c>
      <c r="D259" s="117" t="s">
        <v>106</v>
      </c>
      <c r="E259" s="115" t="s">
        <v>107</v>
      </c>
      <c r="F259" s="17"/>
      <c r="H259" s="112"/>
      <c r="I259" s="23"/>
      <c r="J259"/>
    </row>
    <row r="260" spans="1:10">
      <c r="A260" s="118" t="s">
        <v>103</v>
      </c>
      <c r="B260" s="49" t="s">
        <v>104</v>
      </c>
      <c r="C260" s="117">
        <v>100</v>
      </c>
      <c r="D260" s="117">
        <v>10</v>
      </c>
      <c r="E260" s="115" t="s">
        <v>107</v>
      </c>
      <c r="F260" s="17"/>
      <c r="H260" s="112"/>
      <c r="I260" s="23"/>
      <c r="J260"/>
    </row>
    <row r="261" spans="1:10" ht="12.75" customHeight="1">
      <c r="A261" s="106" t="s">
        <v>108</v>
      </c>
      <c r="B261" s="40" t="s">
        <v>109</v>
      </c>
      <c r="C261" s="109" t="s">
        <v>110</v>
      </c>
      <c r="D261" s="109" t="s">
        <v>111</v>
      </c>
      <c r="E261" s="119" t="s">
        <v>107</v>
      </c>
      <c r="F261" s="17"/>
      <c r="H261" s="112"/>
      <c r="I261" s="23"/>
      <c r="J261"/>
    </row>
    <row r="262" spans="1:10" ht="13.5" customHeight="1">
      <c r="A262" s="106" t="s">
        <v>108</v>
      </c>
      <c r="B262" s="49" t="s">
        <v>112</v>
      </c>
      <c r="C262" s="113" t="s">
        <v>113</v>
      </c>
      <c r="D262" s="113" t="s">
        <v>114</v>
      </c>
      <c r="E262" s="115" t="s">
        <v>107</v>
      </c>
      <c r="F262" s="17"/>
      <c r="H262" s="112"/>
      <c r="I262" s="23"/>
      <c r="J262"/>
    </row>
    <row r="263" spans="1:10" ht="12.75" customHeight="1">
      <c r="A263" s="106" t="s">
        <v>108</v>
      </c>
      <c r="B263" s="49" t="s">
        <v>115</v>
      </c>
      <c r="C263" s="113" t="s">
        <v>116</v>
      </c>
      <c r="D263" s="113" t="s">
        <v>117</v>
      </c>
      <c r="E263" s="115" t="s">
        <v>107</v>
      </c>
      <c r="F263" s="17"/>
      <c r="H263" s="112"/>
      <c r="I263" s="23"/>
      <c r="J263"/>
    </row>
    <row r="264" spans="1:10" ht="12" customHeight="1">
      <c r="A264" s="106" t="s">
        <v>108</v>
      </c>
      <c r="B264" s="49" t="s">
        <v>118</v>
      </c>
      <c r="C264" s="120">
        <v>3000</v>
      </c>
      <c r="D264" s="113">
        <v>3.9</v>
      </c>
      <c r="E264" s="115" t="s">
        <v>107</v>
      </c>
      <c r="F264" s="17"/>
      <c r="H264" s="112"/>
      <c r="I264" s="23"/>
      <c r="J264"/>
    </row>
    <row r="265" spans="1:10">
      <c r="A265" s="106" t="s">
        <v>108</v>
      </c>
      <c r="B265" s="74" t="s">
        <v>119</v>
      </c>
      <c r="C265" s="113" t="s">
        <v>120</v>
      </c>
      <c r="D265" s="113" t="s">
        <v>121</v>
      </c>
      <c r="E265" s="115" t="s">
        <v>107</v>
      </c>
      <c r="F265" s="17"/>
      <c r="H265" s="112"/>
      <c r="I265" s="23"/>
      <c r="J265"/>
    </row>
    <row r="266" spans="1:10">
      <c r="A266" s="106" t="s">
        <v>108</v>
      </c>
      <c r="B266" s="74" t="s">
        <v>122</v>
      </c>
      <c r="C266" s="113" t="s">
        <v>123</v>
      </c>
      <c r="D266" s="113" t="s">
        <v>124</v>
      </c>
      <c r="E266" s="115" t="s">
        <v>107</v>
      </c>
      <c r="F266" s="17"/>
      <c r="H266" s="112"/>
      <c r="I266" s="23"/>
      <c r="J266"/>
    </row>
    <row r="267" spans="1:10">
      <c r="A267" s="106" t="s">
        <v>108</v>
      </c>
      <c r="B267" s="121" t="s">
        <v>125</v>
      </c>
      <c r="C267" s="122" t="s">
        <v>126</v>
      </c>
      <c r="D267" s="122" t="s">
        <v>127</v>
      </c>
      <c r="E267" s="115" t="s">
        <v>107</v>
      </c>
      <c r="F267" s="17"/>
      <c r="H267" s="112"/>
      <c r="I267" s="23"/>
      <c r="J267"/>
    </row>
    <row r="268" spans="1:10">
      <c r="A268" s="106" t="s">
        <v>128</v>
      </c>
      <c r="B268" s="61" t="s">
        <v>129</v>
      </c>
      <c r="C268" s="123">
        <v>2100</v>
      </c>
      <c r="D268" s="124">
        <v>4</v>
      </c>
      <c r="E268" s="119" t="s">
        <v>107</v>
      </c>
      <c r="F268" s="17"/>
      <c r="H268" s="112"/>
      <c r="I268" s="23"/>
      <c r="J268"/>
    </row>
    <row r="269" spans="1:10">
      <c r="A269" s="118" t="s">
        <v>108</v>
      </c>
      <c r="B269" s="74" t="s">
        <v>130</v>
      </c>
      <c r="C269" s="120">
        <v>2750</v>
      </c>
      <c r="D269" s="113">
        <v>5.5</v>
      </c>
      <c r="E269" s="115" t="s">
        <v>107</v>
      </c>
      <c r="F269" s="17"/>
      <c r="H269" s="112"/>
      <c r="I269" s="23"/>
      <c r="J269"/>
    </row>
    <row r="270" spans="1:10">
      <c r="A270" s="125" t="s">
        <v>131</v>
      </c>
      <c r="B270" s="126" t="s">
        <v>132</v>
      </c>
      <c r="C270" s="127" t="s">
        <v>107</v>
      </c>
      <c r="D270" s="128">
        <v>13.2</v>
      </c>
      <c r="E270" s="129" t="s">
        <v>107</v>
      </c>
      <c r="F270" s="17"/>
      <c r="H270" s="112"/>
      <c r="I270" s="23"/>
      <c r="J270"/>
    </row>
    <row r="271" spans="1:10">
      <c r="A271" s="15"/>
      <c r="B271" s="84"/>
      <c r="C271" s="38"/>
      <c r="D271" s="84"/>
      <c r="F271" s="17"/>
      <c r="H271" s="112"/>
      <c r="I271" s="23"/>
      <c r="J271"/>
    </row>
    <row r="272" spans="1:10" ht="11.25" customHeight="1">
      <c r="A272" s="99" t="s">
        <v>133</v>
      </c>
    </row>
    <row r="273" spans="1:11" s="38" customFormat="1" ht="11">
      <c r="B273" s="75" t="s">
        <v>134</v>
      </c>
      <c r="C273" s="84"/>
      <c r="D273" s="84"/>
      <c r="E273" s="75"/>
      <c r="F273" s="84"/>
      <c r="G273" s="130"/>
      <c r="H273" s="84"/>
      <c r="I273" s="130"/>
      <c r="J273" s="84"/>
      <c r="K273" s="130"/>
    </row>
    <row r="274" spans="1:11" s="38" customFormat="1" ht="6.75" customHeight="1">
      <c r="B274" s="61"/>
      <c r="C274" s="84"/>
      <c r="D274" s="84"/>
      <c r="E274" s="75"/>
      <c r="F274" s="84"/>
      <c r="G274" s="130"/>
      <c r="H274" s="84"/>
      <c r="I274" s="130"/>
      <c r="J274" s="84"/>
      <c r="K274" s="130"/>
    </row>
    <row r="275" spans="1:11" s="38" customFormat="1" ht="11">
      <c r="A275" s="99" t="s">
        <v>135</v>
      </c>
      <c r="B275" s="61"/>
      <c r="C275" s="84"/>
      <c r="D275" s="84"/>
      <c r="E275" s="75"/>
      <c r="F275" s="84"/>
      <c r="G275" s="130"/>
      <c r="H275" s="84"/>
      <c r="I275" s="130"/>
      <c r="J275" s="84"/>
      <c r="K275" s="130"/>
    </row>
    <row r="276" spans="1:11" s="38" customFormat="1" ht="11">
      <c r="B276" s="75" t="s">
        <v>136</v>
      </c>
      <c r="C276" s="84"/>
      <c r="D276" s="84"/>
      <c r="E276" s="75"/>
      <c r="F276" s="84"/>
      <c r="G276" s="130"/>
      <c r="H276" s="84"/>
      <c r="I276" s="130"/>
      <c r="J276" s="84"/>
      <c r="K276" s="130"/>
    </row>
    <row r="277" spans="1:11" s="38" customFormat="1" ht="6.75" customHeight="1">
      <c r="B277" s="61"/>
      <c r="C277" s="84"/>
      <c r="D277" s="84"/>
      <c r="E277" s="75"/>
      <c r="F277" s="84"/>
      <c r="G277" s="130"/>
      <c r="H277" s="84"/>
      <c r="I277" s="130"/>
      <c r="J277" s="84"/>
      <c r="K277" s="130"/>
    </row>
    <row r="278" spans="1:11" s="38" customFormat="1" ht="11">
      <c r="A278" s="99" t="s">
        <v>137</v>
      </c>
      <c r="B278" s="61"/>
      <c r="C278" s="84"/>
      <c r="D278" s="84"/>
      <c r="E278" s="75"/>
      <c r="F278" s="84"/>
      <c r="G278" s="130"/>
      <c r="H278" s="84"/>
      <c r="I278" s="130"/>
      <c r="J278" s="84"/>
      <c r="K278" s="130"/>
    </row>
    <row r="279" spans="1:11" s="38" customFormat="1" ht="11">
      <c r="B279" s="75" t="s">
        <v>138</v>
      </c>
      <c r="C279" s="84"/>
      <c r="D279" s="84"/>
      <c r="E279" s="75"/>
      <c r="H279" s="84"/>
      <c r="I279" s="130"/>
      <c r="J279" s="84"/>
      <c r="K279" s="130"/>
    </row>
    <row r="280" spans="1:11" ht="14.25" customHeight="1">
      <c r="A280" s="38"/>
      <c r="B280" s="75" t="s">
        <v>139</v>
      </c>
    </row>
    <row r="281" spans="1:11">
      <c r="A281" s="38"/>
      <c r="B281" s="17"/>
    </row>
    <row r="282" spans="1:11">
      <c r="A282" s="38"/>
    </row>
    <row r="284" spans="1:11">
      <c r="A284" s="99" t="s">
        <v>140</v>
      </c>
    </row>
    <row r="285" spans="1:11">
      <c r="A285" s="38" t="s">
        <v>29</v>
      </c>
    </row>
    <row r="286" spans="1:11">
      <c r="A286" s="38" t="s">
        <v>48</v>
      </c>
    </row>
    <row r="287" spans="1:11">
      <c r="A287" s="38" t="s">
        <v>61</v>
      </c>
    </row>
  </sheetData>
  <mergeCells count="3">
    <mergeCell ref="B11:H11"/>
    <mergeCell ref="B13:E13"/>
    <mergeCell ref="F13:K13"/>
  </mergeCells>
  <dataValidations count="1">
    <dataValidation type="list" allowBlank="1" showInputMessage="1" showErrorMessage="1" sqref="C15:C77 IY15:IY77 SU15:SU77 ACQ15:ACQ77 AMM15:AMM77 AWI15:AWI77 BGE15:BGE77 BQA15:BQA77 BZW15:BZW77 CJS15:CJS77 CTO15:CTO77 DDK15:DDK77 DNG15:DNG77 DXC15:DXC77 EGY15:EGY77 EQU15:EQU77 FAQ15:FAQ77 FKM15:FKM77 FUI15:FUI77 GEE15:GEE77 GOA15:GOA77 GXW15:GXW77 HHS15:HHS77 HRO15:HRO77 IBK15:IBK77 ILG15:ILG77 IVC15:IVC77 JEY15:JEY77 JOU15:JOU77 JYQ15:JYQ77 KIM15:KIM77 KSI15:KSI77 LCE15:LCE77 LMA15:LMA77 LVW15:LVW77 MFS15:MFS77 MPO15:MPO77 MZK15:MZK77 NJG15:NJG77 NTC15:NTC77 OCY15:OCY77 OMU15:OMU77 OWQ15:OWQ77 PGM15:PGM77 PQI15:PQI77 QAE15:QAE77 QKA15:QKA77 QTW15:QTW77 RDS15:RDS77 RNO15:RNO77 RXK15:RXK77 SHG15:SHG77 SRC15:SRC77 TAY15:TAY77 TKU15:TKU77 TUQ15:TUQ77 UEM15:UEM77 UOI15:UOI77 UYE15:UYE77 VIA15:VIA77 VRW15:VRW77 WBS15:WBS77 WLO15:WLO77 WVK15:WVK77 C65551:C65613 IY65551:IY65613 SU65551:SU65613 ACQ65551:ACQ65613 AMM65551:AMM65613 AWI65551:AWI65613 BGE65551:BGE65613 BQA65551:BQA65613 BZW65551:BZW65613 CJS65551:CJS65613 CTO65551:CTO65613 DDK65551:DDK65613 DNG65551:DNG65613 DXC65551:DXC65613 EGY65551:EGY65613 EQU65551:EQU65613 FAQ65551:FAQ65613 FKM65551:FKM65613 FUI65551:FUI65613 GEE65551:GEE65613 GOA65551:GOA65613 GXW65551:GXW65613 HHS65551:HHS65613 HRO65551:HRO65613 IBK65551:IBK65613 ILG65551:ILG65613 IVC65551:IVC65613 JEY65551:JEY65613 JOU65551:JOU65613 JYQ65551:JYQ65613 KIM65551:KIM65613 KSI65551:KSI65613 LCE65551:LCE65613 LMA65551:LMA65613 LVW65551:LVW65613 MFS65551:MFS65613 MPO65551:MPO65613 MZK65551:MZK65613 NJG65551:NJG65613 NTC65551:NTC65613 OCY65551:OCY65613 OMU65551:OMU65613 OWQ65551:OWQ65613 PGM65551:PGM65613 PQI65551:PQI65613 QAE65551:QAE65613 QKA65551:QKA65613 QTW65551:QTW65613 RDS65551:RDS65613 RNO65551:RNO65613 RXK65551:RXK65613 SHG65551:SHG65613 SRC65551:SRC65613 TAY65551:TAY65613 TKU65551:TKU65613 TUQ65551:TUQ65613 UEM65551:UEM65613 UOI65551:UOI65613 UYE65551:UYE65613 VIA65551:VIA65613 VRW65551:VRW65613 WBS65551:WBS65613 WLO65551:WLO65613 WVK65551:WVK65613 C131087:C131149 IY131087:IY131149 SU131087:SU131149 ACQ131087:ACQ131149 AMM131087:AMM131149 AWI131087:AWI131149 BGE131087:BGE131149 BQA131087:BQA131149 BZW131087:BZW131149 CJS131087:CJS131149 CTO131087:CTO131149 DDK131087:DDK131149 DNG131087:DNG131149 DXC131087:DXC131149 EGY131087:EGY131149 EQU131087:EQU131149 FAQ131087:FAQ131149 FKM131087:FKM131149 FUI131087:FUI131149 GEE131087:GEE131149 GOA131087:GOA131149 GXW131087:GXW131149 HHS131087:HHS131149 HRO131087:HRO131149 IBK131087:IBK131149 ILG131087:ILG131149 IVC131087:IVC131149 JEY131087:JEY131149 JOU131087:JOU131149 JYQ131087:JYQ131149 KIM131087:KIM131149 KSI131087:KSI131149 LCE131087:LCE131149 LMA131087:LMA131149 LVW131087:LVW131149 MFS131087:MFS131149 MPO131087:MPO131149 MZK131087:MZK131149 NJG131087:NJG131149 NTC131087:NTC131149 OCY131087:OCY131149 OMU131087:OMU131149 OWQ131087:OWQ131149 PGM131087:PGM131149 PQI131087:PQI131149 QAE131087:QAE131149 QKA131087:QKA131149 QTW131087:QTW131149 RDS131087:RDS131149 RNO131087:RNO131149 RXK131087:RXK131149 SHG131087:SHG131149 SRC131087:SRC131149 TAY131087:TAY131149 TKU131087:TKU131149 TUQ131087:TUQ131149 UEM131087:UEM131149 UOI131087:UOI131149 UYE131087:UYE131149 VIA131087:VIA131149 VRW131087:VRW131149 WBS131087:WBS131149 WLO131087:WLO131149 WVK131087:WVK131149 C196623:C196685 IY196623:IY196685 SU196623:SU196685 ACQ196623:ACQ196685 AMM196623:AMM196685 AWI196623:AWI196685 BGE196623:BGE196685 BQA196623:BQA196685 BZW196623:BZW196685 CJS196623:CJS196685 CTO196623:CTO196685 DDK196623:DDK196685 DNG196623:DNG196685 DXC196623:DXC196685 EGY196623:EGY196685 EQU196623:EQU196685 FAQ196623:FAQ196685 FKM196623:FKM196685 FUI196623:FUI196685 GEE196623:GEE196685 GOA196623:GOA196685 GXW196623:GXW196685 HHS196623:HHS196685 HRO196623:HRO196685 IBK196623:IBK196685 ILG196623:ILG196685 IVC196623:IVC196685 JEY196623:JEY196685 JOU196623:JOU196685 JYQ196623:JYQ196685 KIM196623:KIM196685 KSI196623:KSI196685 LCE196623:LCE196685 LMA196623:LMA196685 LVW196623:LVW196685 MFS196623:MFS196685 MPO196623:MPO196685 MZK196623:MZK196685 NJG196623:NJG196685 NTC196623:NTC196685 OCY196623:OCY196685 OMU196623:OMU196685 OWQ196623:OWQ196685 PGM196623:PGM196685 PQI196623:PQI196685 QAE196623:QAE196685 QKA196623:QKA196685 QTW196623:QTW196685 RDS196623:RDS196685 RNO196623:RNO196685 RXK196623:RXK196685 SHG196623:SHG196685 SRC196623:SRC196685 TAY196623:TAY196685 TKU196623:TKU196685 TUQ196623:TUQ196685 UEM196623:UEM196685 UOI196623:UOI196685 UYE196623:UYE196685 VIA196623:VIA196685 VRW196623:VRW196685 WBS196623:WBS196685 WLO196623:WLO196685 WVK196623:WVK196685 C262159:C262221 IY262159:IY262221 SU262159:SU262221 ACQ262159:ACQ262221 AMM262159:AMM262221 AWI262159:AWI262221 BGE262159:BGE262221 BQA262159:BQA262221 BZW262159:BZW262221 CJS262159:CJS262221 CTO262159:CTO262221 DDK262159:DDK262221 DNG262159:DNG262221 DXC262159:DXC262221 EGY262159:EGY262221 EQU262159:EQU262221 FAQ262159:FAQ262221 FKM262159:FKM262221 FUI262159:FUI262221 GEE262159:GEE262221 GOA262159:GOA262221 GXW262159:GXW262221 HHS262159:HHS262221 HRO262159:HRO262221 IBK262159:IBK262221 ILG262159:ILG262221 IVC262159:IVC262221 JEY262159:JEY262221 JOU262159:JOU262221 JYQ262159:JYQ262221 KIM262159:KIM262221 KSI262159:KSI262221 LCE262159:LCE262221 LMA262159:LMA262221 LVW262159:LVW262221 MFS262159:MFS262221 MPO262159:MPO262221 MZK262159:MZK262221 NJG262159:NJG262221 NTC262159:NTC262221 OCY262159:OCY262221 OMU262159:OMU262221 OWQ262159:OWQ262221 PGM262159:PGM262221 PQI262159:PQI262221 QAE262159:QAE262221 QKA262159:QKA262221 QTW262159:QTW262221 RDS262159:RDS262221 RNO262159:RNO262221 RXK262159:RXK262221 SHG262159:SHG262221 SRC262159:SRC262221 TAY262159:TAY262221 TKU262159:TKU262221 TUQ262159:TUQ262221 UEM262159:UEM262221 UOI262159:UOI262221 UYE262159:UYE262221 VIA262159:VIA262221 VRW262159:VRW262221 WBS262159:WBS262221 WLO262159:WLO262221 WVK262159:WVK262221 C327695:C327757 IY327695:IY327757 SU327695:SU327757 ACQ327695:ACQ327757 AMM327695:AMM327757 AWI327695:AWI327757 BGE327695:BGE327757 BQA327695:BQA327757 BZW327695:BZW327757 CJS327695:CJS327757 CTO327695:CTO327757 DDK327695:DDK327757 DNG327695:DNG327757 DXC327695:DXC327757 EGY327695:EGY327757 EQU327695:EQU327757 FAQ327695:FAQ327757 FKM327695:FKM327757 FUI327695:FUI327757 GEE327695:GEE327757 GOA327695:GOA327757 GXW327695:GXW327757 HHS327695:HHS327757 HRO327695:HRO327757 IBK327695:IBK327757 ILG327695:ILG327757 IVC327695:IVC327757 JEY327695:JEY327757 JOU327695:JOU327757 JYQ327695:JYQ327757 KIM327695:KIM327757 KSI327695:KSI327757 LCE327695:LCE327757 LMA327695:LMA327757 LVW327695:LVW327757 MFS327695:MFS327757 MPO327695:MPO327757 MZK327695:MZK327757 NJG327695:NJG327757 NTC327695:NTC327757 OCY327695:OCY327757 OMU327695:OMU327757 OWQ327695:OWQ327757 PGM327695:PGM327757 PQI327695:PQI327757 QAE327695:QAE327757 QKA327695:QKA327757 QTW327695:QTW327757 RDS327695:RDS327757 RNO327695:RNO327757 RXK327695:RXK327757 SHG327695:SHG327757 SRC327695:SRC327757 TAY327695:TAY327757 TKU327695:TKU327757 TUQ327695:TUQ327757 UEM327695:UEM327757 UOI327695:UOI327757 UYE327695:UYE327757 VIA327695:VIA327757 VRW327695:VRW327757 WBS327695:WBS327757 WLO327695:WLO327757 WVK327695:WVK327757 C393231:C393293 IY393231:IY393293 SU393231:SU393293 ACQ393231:ACQ393293 AMM393231:AMM393293 AWI393231:AWI393293 BGE393231:BGE393293 BQA393231:BQA393293 BZW393231:BZW393293 CJS393231:CJS393293 CTO393231:CTO393293 DDK393231:DDK393293 DNG393231:DNG393293 DXC393231:DXC393293 EGY393231:EGY393293 EQU393231:EQU393293 FAQ393231:FAQ393293 FKM393231:FKM393293 FUI393231:FUI393293 GEE393231:GEE393293 GOA393231:GOA393293 GXW393231:GXW393293 HHS393231:HHS393293 HRO393231:HRO393293 IBK393231:IBK393293 ILG393231:ILG393293 IVC393231:IVC393293 JEY393231:JEY393293 JOU393231:JOU393293 JYQ393231:JYQ393293 KIM393231:KIM393293 KSI393231:KSI393293 LCE393231:LCE393293 LMA393231:LMA393293 LVW393231:LVW393293 MFS393231:MFS393293 MPO393231:MPO393293 MZK393231:MZK393293 NJG393231:NJG393293 NTC393231:NTC393293 OCY393231:OCY393293 OMU393231:OMU393293 OWQ393231:OWQ393293 PGM393231:PGM393293 PQI393231:PQI393293 QAE393231:QAE393293 QKA393231:QKA393293 QTW393231:QTW393293 RDS393231:RDS393293 RNO393231:RNO393293 RXK393231:RXK393293 SHG393231:SHG393293 SRC393231:SRC393293 TAY393231:TAY393293 TKU393231:TKU393293 TUQ393231:TUQ393293 UEM393231:UEM393293 UOI393231:UOI393293 UYE393231:UYE393293 VIA393231:VIA393293 VRW393231:VRW393293 WBS393231:WBS393293 WLO393231:WLO393293 WVK393231:WVK393293 C458767:C458829 IY458767:IY458829 SU458767:SU458829 ACQ458767:ACQ458829 AMM458767:AMM458829 AWI458767:AWI458829 BGE458767:BGE458829 BQA458767:BQA458829 BZW458767:BZW458829 CJS458767:CJS458829 CTO458767:CTO458829 DDK458767:DDK458829 DNG458767:DNG458829 DXC458767:DXC458829 EGY458767:EGY458829 EQU458767:EQU458829 FAQ458767:FAQ458829 FKM458767:FKM458829 FUI458767:FUI458829 GEE458767:GEE458829 GOA458767:GOA458829 GXW458767:GXW458829 HHS458767:HHS458829 HRO458767:HRO458829 IBK458767:IBK458829 ILG458767:ILG458829 IVC458767:IVC458829 JEY458767:JEY458829 JOU458767:JOU458829 JYQ458767:JYQ458829 KIM458767:KIM458829 KSI458767:KSI458829 LCE458767:LCE458829 LMA458767:LMA458829 LVW458767:LVW458829 MFS458767:MFS458829 MPO458767:MPO458829 MZK458767:MZK458829 NJG458767:NJG458829 NTC458767:NTC458829 OCY458767:OCY458829 OMU458767:OMU458829 OWQ458767:OWQ458829 PGM458767:PGM458829 PQI458767:PQI458829 QAE458767:QAE458829 QKA458767:QKA458829 QTW458767:QTW458829 RDS458767:RDS458829 RNO458767:RNO458829 RXK458767:RXK458829 SHG458767:SHG458829 SRC458767:SRC458829 TAY458767:TAY458829 TKU458767:TKU458829 TUQ458767:TUQ458829 UEM458767:UEM458829 UOI458767:UOI458829 UYE458767:UYE458829 VIA458767:VIA458829 VRW458767:VRW458829 WBS458767:WBS458829 WLO458767:WLO458829 WVK458767:WVK458829 C524303:C524365 IY524303:IY524365 SU524303:SU524365 ACQ524303:ACQ524365 AMM524303:AMM524365 AWI524303:AWI524365 BGE524303:BGE524365 BQA524303:BQA524365 BZW524303:BZW524365 CJS524303:CJS524365 CTO524303:CTO524365 DDK524303:DDK524365 DNG524303:DNG524365 DXC524303:DXC524365 EGY524303:EGY524365 EQU524303:EQU524365 FAQ524303:FAQ524365 FKM524303:FKM524365 FUI524303:FUI524365 GEE524303:GEE524365 GOA524303:GOA524365 GXW524303:GXW524365 HHS524303:HHS524365 HRO524303:HRO524365 IBK524303:IBK524365 ILG524303:ILG524365 IVC524303:IVC524365 JEY524303:JEY524365 JOU524303:JOU524365 JYQ524303:JYQ524365 KIM524303:KIM524365 KSI524303:KSI524365 LCE524303:LCE524365 LMA524303:LMA524365 LVW524303:LVW524365 MFS524303:MFS524365 MPO524303:MPO524365 MZK524303:MZK524365 NJG524303:NJG524365 NTC524303:NTC524365 OCY524303:OCY524365 OMU524303:OMU524365 OWQ524303:OWQ524365 PGM524303:PGM524365 PQI524303:PQI524365 QAE524303:QAE524365 QKA524303:QKA524365 QTW524303:QTW524365 RDS524303:RDS524365 RNO524303:RNO524365 RXK524303:RXK524365 SHG524303:SHG524365 SRC524303:SRC524365 TAY524303:TAY524365 TKU524303:TKU524365 TUQ524303:TUQ524365 UEM524303:UEM524365 UOI524303:UOI524365 UYE524303:UYE524365 VIA524303:VIA524365 VRW524303:VRW524365 WBS524303:WBS524365 WLO524303:WLO524365 WVK524303:WVK524365 C589839:C589901 IY589839:IY589901 SU589839:SU589901 ACQ589839:ACQ589901 AMM589839:AMM589901 AWI589839:AWI589901 BGE589839:BGE589901 BQA589839:BQA589901 BZW589839:BZW589901 CJS589839:CJS589901 CTO589839:CTO589901 DDK589839:DDK589901 DNG589839:DNG589901 DXC589839:DXC589901 EGY589839:EGY589901 EQU589839:EQU589901 FAQ589839:FAQ589901 FKM589839:FKM589901 FUI589839:FUI589901 GEE589839:GEE589901 GOA589839:GOA589901 GXW589839:GXW589901 HHS589839:HHS589901 HRO589839:HRO589901 IBK589839:IBK589901 ILG589839:ILG589901 IVC589839:IVC589901 JEY589839:JEY589901 JOU589839:JOU589901 JYQ589839:JYQ589901 KIM589839:KIM589901 KSI589839:KSI589901 LCE589839:LCE589901 LMA589839:LMA589901 LVW589839:LVW589901 MFS589839:MFS589901 MPO589839:MPO589901 MZK589839:MZK589901 NJG589839:NJG589901 NTC589839:NTC589901 OCY589839:OCY589901 OMU589839:OMU589901 OWQ589839:OWQ589901 PGM589839:PGM589901 PQI589839:PQI589901 QAE589839:QAE589901 QKA589839:QKA589901 QTW589839:QTW589901 RDS589839:RDS589901 RNO589839:RNO589901 RXK589839:RXK589901 SHG589839:SHG589901 SRC589839:SRC589901 TAY589839:TAY589901 TKU589839:TKU589901 TUQ589839:TUQ589901 UEM589839:UEM589901 UOI589839:UOI589901 UYE589839:UYE589901 VIA589839:VIA589901 VRW589839:VRW589901 WBS589839:WBS589901 WLO589839:WLO589901 WVK589839:WVK589901 C655375:C655437 IY655375:IY655437 SU655375:SU655437 ACQ655375:ACQ655437 AMM655375:AMM655437 AWI655375:AWI655437 BGE655375:BGE655437 BQA655375:BQA655437 BZW655375:BZW655437 CJS655375:CJS655437 CTO655375:CTO655437 DDK655375:DDK655437 DNG655375:DNG655437 DXC655375:DXC655437 EGY655375:EGY655437 EQU655375:EQU655437 FAQ655375:FAQ655437 FKM655375:FKM655437 FUI655375:FUI655437 GEE655375:GEE655437 GOA655375:GOA655437 GXW655375:GXW655437 HHS655375:HHS655437 HRO655375:HRO655437 IBK655375:IBK655437 ILG655375:ILG655437 IVC655375:IVC655437 JEY655375:JEY655437 JOU655375:JOU655437 JYQ655375:JYQ655437 KIM655375:KIM655437 KSI655375:KSI655437 LCE655375:LCE655437 LMA655375:LMA655437 LVW655375:LVW655437 MFS655375:MFS655437 MPO655375:MPO655437 MZK655375:MZK655437 NJG655375:NJG655437 NTC655375:NTC655437 OCY655375:OCY655437 OMU655375:OMU655437 OWQ655375:OWQ655437 PGM655375:PGM655437 PQI655375:PQI655437 QAE655375:QAE655437 QKA655375:QKA655437 QTW655375:QTW655437 RDS655375:RDS655437 RNO655375:RNO655437 RXK655375:RXK655437 SHG655375:SHG655437 SRC655375:SRC655437 TAY655375:TAY655437 TKU655375:TKU655437 TUQ655375:TUQ655437 UEM655375:UEM655437 UOI655375:UOI655437 UYE655375:UYE655437 VIA655375:VIA655437 VRW655375:VRW655437 WBS655375:WBS655437 WLO655375:WLO655437 WVK655375:WVK655437 C720911:C720973 IY720911:IY720973 SU720911:SU720973 ACQ720911:ACQ720973 AMM720911:AMM720973 AWI720911:AWI720973 BGE720911:BGE720973 BQA720911:BQA720973 BZW720911:BZW720973 CJS720911:CJS720973 CTO720911:CTO720973 DDK720911:DDK720973 DNG720911:DNG720973 DXC720911:DXC720973 EGY720911:EGY720973 EQU720911:EQU720973 FAQ720911:FAQ720973 FKM720911:FKM720973 FUI720911:FUI720973 GEE720911:GEE720973 GOA720911:GOA720973 GXW720911:GXW720973 HHS720911:HHS720973 HRO720911:HRO720973 IBK720911:IBK720973 ILG720911:ILG720973 IVC720911:IVC720973 JEY720911:JEY720973 JOU720911:JOU720973 JYQ720911:JYQ720973 KIM720911:KIM720973 KSI720911:KSI720973 LCE720911:LCE720973 LMA720911:LMA720973 LVW720911:LVW720973 MFS720911:MFS720973 MPO720911:MPO720973 MZK720911:MZK720973 NJG720911:NJG720973 NTC720911:NTC720973 OCY720911:OCY720973 OMU720911:OMU720973 OWQ720911:OWQ720973 PGM720911:PGM720973 PQI720911:PQI720973 QAE720911:QAE720973 QKA720911:QKA720973 QTW720911:QTW720973 RDS720911:RDS720973 RNO720911:RNO720973 RXK720911:RXK720973 SHG720911:SHG720973 SRC720911:SRC720973 TAY720911:TAY720973 TKU720911:TKU720973 TUQ720911:TUQ720973 UEM720911:UEM720973 UOI720911:UOI720973 UYE720911:UYE720973 VIA720911:VIA720973 VRW720911:VRW720973 WBS720911:WBS720973 WLO720911:WLO720973 WVK720911:WVK720973 C786447:C786509 IY786447:IY786509 SU786447:SU786509 ACQ786447:ACQ786509 AMM786447:AMM786509 AWI786447:AWI786509 BGE786447:BGE786509 BQA786447:BQA786509 BZW786447:BZW786509 CJS786447:CJS786509 CTO786447:CTO786509 DDK786447:DDK786509 DNG786447:DNG786509 DXC786447:DXC786509 EGY786447:EGY786509 EQU786447:EQU786509 FAQ786447:FAQ786509 FKM786447:FKM786509 FUI786447:FUI786509 GEE786447:GEE786509 GOA786447:GOA786509 GXW786447:GXW786509 HHS786447:HHS786509 HRO786447:HRO786509 IBK786447:IBK786509 ILG786447:ILG786509 IVC786447:IVC786509 JEY786447:JEY786509 JOU786447:JOU786509 JYQ786447:JYQ786509 KIM786447:KIM786509 KSI786447:KSI786509 LCE786447:LCE786509 LMA786447:LMA786509 LVW786447:LVW786509 MFS786447:MFS786509 MPO786447:MPO786509 MZK786447:MZK786509 NJG786447:NJG786509 NTC786447:NTC786509 OCY786447:OCY786509 OMU786447:OMU786509 OWQ786447:OWQ786509 PGM786447:PGM786509 PQI786447:PQI786509 QAE786447:QAE786509 QKA786447:QKA786509 QTW786447:QTW786509 RDS786447:RDS786509 RNO786447:RNO786509 RXK786447:RXK786509 SHG786447:SHG786509 SRC786447:SRC786509 TAY786447:TAY786509 TKU786447:TKU786509 TUQ786447:TUQ786509 UEM786447:UEM786509 UOI786447:UOI786509 UYE786447:UYE786509 VIA786447:VIA786509 VRW786447:VRW786509 WBS786447:WBS786509 WLO786447:WLO786509 WVK786447:WVK786509 C851983:C852045 IY851983:IY852045 SU851983:SU852045 ACQ851983:ACQ852045 AMM851983:AMM852045 AWI851983:AWI852045 BGE851983:BGE852045 BQA851983:BQA852045 BZW851983:BZW852045 CJS851983:CJS852045 CTO851983:CTO852045 DDK851983:DDK852045 DNG851983:DNG852045 DXC851983:DXC852045 EGY851983:EGY852045 EQU851983:EQU852045 FAQ851983:FAQ852045 FKM851983:FKM852045 FUI851983:FUI852045 GEE851983:GEE852045 GOA851983:GOA852045 GXW851983:GXW852045 HHS851983:HHS852045 HRO851983:HRO852045 IBK851983:IBK852045 ILG851983:ILG852045 IVC851983:IVC852045 JEY851983:JEY852045 JOU851983:JOU852045 JYQ851983:JYQ852045 KIM851983:KIM852045 KSI851983:KSI852045 LCE851983:LCE852045 LMA851983:LMA852045 LVW851983:LVW852045 MFS851983:MFS852045 MPO851983:MPO852045 MZK851983:MZK852045 NJG851983:NJG852045 NTC851983:NTC852045 OCY851983:OCY852045 OMU851983:OMU852045 OWQ851983:OWQ852045 PGM851983:PGM852045 PQI851983:PQI852045 QAE851983:QAE852045 QKA851983:QKA852045 QTW851983:QTW852045 RDS851983:RDS852045 RNO851983:RNO852045 RXK851983:RXK852045 SHG851983:SHG852045 SRC851983:SRC852045 TAY851983:TAY852045 TKU851983:TKU852045 TUQ851983:TUQ852045 UEM851983:UEM852045 UOI851983:UOI852045 UYE851983:UYE852045 VIA851983:VIA852045 VRW851983:VRW852045 WBS851983:WBS852045 WLO851983:WLO852045 WVK851983:WVK852045 C917519:C917581 IY917519:IY917581 SU917519:SU917581 ACQ917519:ACQ917581 AMM917519:AMM917581 AWI917519:AWI917581 BGE917519:BGE917581 BQA917519:BQA917581 BZW917519:BZW917581 CJS917519:CJS917581 CTO917519:CTO917581 DDK917519:DDK917581 DNG917519:DNG917581 DXC917519:DXC917581 EGY917519:EGY917581 EQU917519:EQU917581 FAQ917519:FAQ917581 FKM917519:FKM917581 FUI917519:FUI917581 GEE917519:GEE917581 GOA917519:GOA917581 GXW917519:GXW917581 HHS917519:HHS917581 HRO917519:HRO917581 IBK917519:IBK917581 ILG917519:ILG917581 IVC917519:IVC917581 JEY917519:JEY917581 JOU917519:JOU917581 JYQ917519:JYQ917581 KIM917519:KIM917581 KSI917519:KSI917581 LCE917519:LCE917581 LMA917519:LMA917581 LVW917519:LVW917581 MFS917519:MFS917581 MPO917519:MPO917581 MZK917519:MZK917581 NJG917519:NJG917581 NTC917519:NTC917581 OCY917519:OCY917581 OMU917519:OMU917581 OWQ917519:OWQ917581 PGM917519:PGM917581 PQI917519:PQI917581 QAE917519:QAE917581 QKA917519:QKA917581 QTW917519:QTW917581 RDS917519:RDS917581 RNO917519:RNO917581 RXK917519:RXK917581 SHG917519:SHG917581 SRC917519:SRC917581 TAY917519:TAY917581 TKU917519:TKU917581 TUQ917519:TUQ917581 UEM917519:UEM917581 UOI917519:UOI917581 UYE917519:UYE917581 VIA917519:VIA917581 VRW917519:VRW917581 WBS917519:WBS917581 WLO917519:WLO917581 WVK917519:WVK917581 C983055:C983117 IY983055:IY983117 SU983055:SU983117 ACQ983055:ACQ983117 AMM983055:AMM983117 AWI983055:AWI983117 BGE983055:BGE983117 BQA983055:BQA983117 BZW983055:BZW983117 CJS983055:CJS983117 CTO983055:CTO983117 DDK983055:DDK983117 DNG983055:DNG983117 DXC983055:DXC983117 EGY983055:EGY983117 EQU983055:EQU983117 FAQ983055:FAQ983117 FKM983055:FKM983117 FUI983055:FUI983117 GEE983055:GEE983117 GOA983055:GOA983117 GXW983055:GXW983117 HHS983055:HHS983117 HRO983055:HRO983117 IBK983055:IBK983117 ILG983055:ILG983117 IVC983055:IVC983117 JEY983055:JEY983117 JOU983055:JOU983117 JYQ983055:JYQ983117 KIM983055:KIM983117 KSI983055:KSI983117 LCE983055:LCE983117 LMA983055:LMA983117 LVW983055:LVW983117 MFS983055:MFS983117 MPO983055:MPO983117 MZK983055:MZK983117 NJG983055:NJG983117 NTC983055:NTC983117 OCY983055:OCY983117 OMU983055:OMU983117 OWQ983055:OWQ983117 PGM983055:PGM983117 PQI983055:PQI983117 QAE983055:QAE983117 QKA983055:QKA983117 QTW983055:QTW983117 RDS983055:RDS983117 RNO983055:RNO983117 RXK983055:RXK983117 SHG983055:SHG983117 SRC983055:SRC983117 TAY983055:TAY983117 TKU983055:TKU983117 TUQ983055:TUQ983117 UEM983055:UEM983117 UOI983055:UOI983117 UYE983055:UYE983117 VIA983055:VIA983117 VRW983055:VRW983117 WBS983055:WBS983117 WLO983055:WLO983117 WVK983055:WVK983117 C80:C247 IY80:IY247 SU80:SU247 ACQ80:ACQ247 AMM80:AMM247 AWI80:AWI247 BGE80:BGE247 BQA80:BQA247 BZW80:BZW247 CJS80:CJS247 CTO80:CTO247 DDK80:DDK247 DNG80:DNG247 DXC80:DXC247 EGY80:EGY247 EQU80:EQU247 FAQ80:FAQ247 FKM80:FKM247 FUI80:FUI247 GEE80:GEE247 GOA80:GOA247 GXW80:GXW247 HHS80:HHS247 HRO80:HRO247 IBK80:IBK247 ILG80:ILG247 IVC80:IVC247 JEY80:JEY247 JOU80:JOU247 JYQ80:JYQ247 KIM80:KIM247 KSI80:KSI247 LCE80:LCE247 LMA80:LMA247 LVW80:LVW247 MFS80:MFS247 MPO80:MPO247 MZK80:MZK247 NJG80:NJG247 NTC80:NTC247 OCY80:OCY247 OMU80:OMU247 OWQ80:OWQ247 PGM80:PGM247 PQI80:PQI247 QAE80:QAE247 QKA80:QKA247 QTW80:QTW247 RDS80:RDS247 RNO80:RNO247 RXK80:RXK247 SHG80:SHG247 SRC80:SRC247 TAY80:TAY247 TKU80:TKU247 TUQ80:TUQ247 UEM80:UEM247 UOI80:UOI247 UYE80:UYE247 VIA80:VIA247 VRW80:VRW247 WBS80:WBS247 WLO80:WLO247 WVK80:WVK247 C65616:C65783 IY65616:IY65783 SU65616:SU65783 ACQ65616:ACQ65783 AMM65616:AMM65783 AWI65616:AWI65783 BGE65616:BGE65783 BQA65616:BQA65783 BZW65616:BZW65783 CJS65616:CJS65783 CTO65616:CTO65783 DDK65616:DDK65783 DNG65616:DNG65783 DXC65616:DXC65783 EGY65616:EGY65783 EQU65616:EQU65783 FAQ65616:FAQ65783 FKM65616:FKM65783 FUI65616:FUI65783 GEE65616:GEE65783 GOA65616:GOA65783 GXW65616:GXW65783 HHS65616:HHS65783 HRO65616:HRO65783 IBK65616:IBK65783 ILG65616:ILG65783 IVC65616:IVC65783 JEY65616:JEY65783 JOU65616:JOU65783 JYQ65616:JYQ65783 KIM65616:KIM65783 KSI65616:KSI65783 LCE65616:LCE65783 LMA65616:LMA65783 LVW65616:LVW65783 MFS65616:MFS65783 MPO65616:MPO65783 MZK65616:MZK65783 NJG65616:NJG65783 NTC65616:NTC65783 OCY65616:OCY65783 OMU65616:OMU65783 OWQ65616:OWQ65783 PGM65616:PGM65783 PQI65616:PQI65783 QAE65616:QAE65783 QKA65616:QKA65783 QTW65616:QTW65783 RDS65616:RDS65783 RNO65616:RNO65783 RXK65616:RXK65783 SHG65616:SHG65783 SRC65616:SRC65783 TAY65616:TAY65783 TKU65616:TKU65783 TUQ65616:TUQ65783 UEM65616:UEM65783 UOI65616:UOI65783 UYE65616:UYE65783 VIA65616:VIA65783 VRW65616:VRW65783 WBS65616:WBS65783 WLO65616:WLO65783 WVK65616:WVK65783 C131152:C131319 IY131152:IY131319 SU131152:SU131319 ACQ131152:ACQ131319 AMM131152:AMM131319 AWI131152:AWI131319 BGE131152:BGE131319 BQA131152:BQA131319 BZW131152:BZW131319 CJS131152:CJS131319 CTO131152:CTO131319 DDK131152:DDK131319 DNG131152:DNG131319 DXC131152:DXC131319 EGY131152:EGY131319 EQU131152:EQU131319 FAQ131152:FAQ131319 FKM131152:FKM131319 FUI131152:FUI131319 GEE131152:GEE131319 GOA131152:GOA131319 GXW131152:GXW131319 HHS131152:HHS131319 HRO131152:HRO131319 IBK131152:IBK131319 ILG131152:ILG131319 IVC131152:IVC131319 JEY131152:JEY131319 JOU131152:JOU131319 JYQ131152:JYQ131319 KIM131152:KIM131319 KSI131152:KSI131319 LCE131152:LCE131319 LMA131152:LMA131319 LVW131152:LVW131319 MFS131152:MFS131319 MPO131152:MPO131319 MZK131152:MZK131319 NJG131152:NJG131319 NTC131152:NTC131319 OCY131152:OCY131319 OMU131152:OMU131319 OWQ131152:OWQ131319 PGM131152:PGM131319 PQI131152:PQI131319 QAE131152:QAE131319 QKA131152:QKA131319 QTW131152:QTW131319 RDS131152:RDS131319 RNO131152:RNO131319 RXK131152:RXK131319 SHG131152:SHG131319 SRC131152:SRC131319 TAY131152:TAY131319 TKU131152:TKU131319 TUQ131152:TUQ131319 UEM131152:UEM131319 UOI131152:UOI131319 UYE131152:UYE131319 VIA131152:VIA131319 VRW131152:VRW131319 WBS131152:WBS131319 WLO131152:WLO131319 WVK131152:WVK131319 C196688:C196855 IY196688:IY196855 SU196688:SU196855 ACQ196688:ACQ196855 AMM196688:AMM196855 AWI196688:AWI196855 BGE196688:BGE196855 BQA196688:BQA196855 BZW196688:BZW196855 CJS196688:CJS196855 CTO196688:CTO196855 DDK196688:DDK196855 DNG196688:DNG196855 DXC196688:DXC196855 EGY196688:EGY196855 EQU196688:EQU196855 FAQ196688:FAQ196855 FKM196688:FKM196855 FUI196688:FUI196855 GEE196688:GEE196855 GOA196688:GOA196855 GXW196688:GXW196855 HHS196688:HHS196855 HRO196688:HRO196855 IBK196688:IBK196855 ILG196688:ILG196855 IVC196688:IVC196855 JEY196688:JEY196855 JOU196688:JOU196855 JYQ196688:JYQ196855 KIM196688:KIM196855 KSI196688:KSI196855 LCE196688:LCE196855 LMA196688:LMA196855 LVW196688:LVW196855 MFS196688:MFS196855 MPO196688:MPO196855 MZK196688:MZK196855 NJG196688:NJG196855 NTC196688:NTC196855 OCY196688:OCY196855 OMU196688:OMU196855 OWQ196688:OWQ196855 PGM196688:PGM196855 PQI196688:PQI196855 QAE196688:QAE196855 QKA196688:QKA196855 QTW196688:QTW196855 RDS196688:RDS196855 RNO196688:RNO196855 RXK196688:RXK196855 SHG196688:SHG196855 SRC196688:SRC196855 TAY196688:TAY196855 TKU196688:TKU196855 TUQ196688:TUQ196855 UEM196688:UEM196855 UOI196688:UOI196855 UYE196688:UYE196855 VIA196688:VIA196855 VRW196688:VRW196855 WBS196688:WBS196855 WLO196688:WLO196855 WVK196688:WVK196855 C262224:C262391 IY262224:IY262391 SU262224:SU262391 ACQ262224:ACQ262391 AMM262224:AMM262391 AWI262224:AWI262391 BGE262224:BGE262391 BQA262224:BQA262391 BZW262224:BZW262391 CJS262224:CJS262391 CTO262224:CTO262391 DDK262224:DDK262391 DNG262224:DNG262391 DXC262224:DXC262391 EGY262224:EGY262391 EQU262224:EQU262391 FAQ262224:FAQ262391 FKM262224:FKM262391 FUI262224:FUI262391 GEE262224:GEE262391 GOA262224:GOA262391 GXW262224:GXW262391 HHS262224:HHS262391 HRO262224:HRO262391 IBK262224:IBK262391 ILG262224:ILG262391 IVC262224:IVC262391 JEY262224:JEY262391 JOU262224:JOU262391 JYQ262224:JYQ262391 KIM262224:KIM262391 KSI262224:KSI262391 LCE262224:LCE262391 LMA262224:LMA262391 LVW262224:LVW262391 MFS262224:MFS262391 MPO262224:MPO262391 MZK262224:MZK262391 NJG262224:NJG262391 NTC262224:NTC262391 OCY262224:OCY262391 OMU262224:OMU262391 OWQ262224:OWQ262391 PGM262224:PGM262391 PQI262224:PQI262391 QAE262224:QAE262391 QKA262224:QKA262391 QTW262224:QTW262391 RDS262224:RDS262391 RNO262224:RNO262391 RXK262224:RXK262391 SHG262224:SHG262391 SRC262224:SRC262391 TAY262224:TAY262391 TKU262224:TKU262391 TUQ262224:TUQ262391 UEM262224:UEM262391 UOI262224:UOI262391 UYE262224:UYE262391 VIA262224:VIA262391 VRW262224:VRW262391 WBS262224:WBS262391 WLO262224:WLO262391 WVK262224:WVK262391 C327760:C327927 IY327760:IY327927 SU327760:SU327927 ACQ327760:ACQ327927 AMM327760:AMM327927 AWI327760:AWI327927 BGE327760:BGE327927 BQA327760:BQA327927 BZW327760:BZW327927 CJS327760:CJS327927 CTO327760:CTO327927 DDK327760:DDK327927 DNG327760:DNG327927 DXC327760:DXC327927 EGY327760:EGY327927 EQU327760:EQU327927 FAQ327760:FAQ327927 FKM327760:FKM327927 FUI327760:FUI327927 GEE327760:GEE327927 GOA327760:GOA327927 GXW327760:GXW327927 HHS327760:HHS327927 HRO327760:HRO327927 IBK327760:IBK327927 ILG327760:ILG327927 IVC327760:IVC327927 JEY327760:JEY327927 JOU327760:JOU327927 JYQ327760:JYQ327927 KIM327760:KIM327927 KSI327760:KSI327927 LCE327760:LCE327927 LMA327760:LMA327927 LVW327760:LVW327927 MFS327760:MFS327927 MPO327760:MPO327927 MZK327760:MZK327927 NJG327760:NJG327927 NTC327760:NTC327927 OCY327760:OCY327927 OMU327760:OMU327927 OWQ327760:OWQ327927 PGM327760:PGM327927 PQI327760:PQI327927 QAE327760:QAE327927 QKA327760:QKA327927 QTW327760:QTW327927 RDS327760:RDS327927 RNO327760:RNO327927 RXK327760:RXK327927 SHG327760:SHG327927 SRC327760:SRC327927 TAY327760:TAY327927 TKU327760:TKU327927 TUQ327760:TUQ327927 UEM327760:UEM327927 UOI327760:UOI327927 UYE327760:UYE327927 VIA327760:VIA327927 VRW327760:VRW327927 WBS327760:WBS327927 WLO327760:WLO327927 WVK327760:WVK327927 C393296:C393463 IY393296:IY393463 SU393296:SU393463 ACQ393296:ACQ393463 AMM393296:AMM393463 AWI393296:AWI393463 BGE393296:BGE393463 BQA393296:BQA393463 BZW393296:BZW393463 CJS393296:CJS393463 CTO393296:CTO393463 DDK393296:DDK393463 DNG393296:DNG393463 DXC393296:DXC393463 EGY393296:EGY393463 EQU393296:EQU393463 FAQ393296:FAQ393463 FKM393296:FKM393463 FUI393296:FUI393463 GEE393296:GEE393463 GOA393296:GOA393463 GXW393296:GXW393463 HHS393296:HHS393463 HRO393296:HRO393463 IBK393296:IBK393463 ILG393296:ILG393463 IVC393296:IVC393463 JEY393296:JEY393463 JOU393296:JOU393463 JYQ393296:JYQ393463 KIM393296:KIM393463 KSI393296:KSI393463 LCE393296:LCE393463 LMA393296:LMA393463 LVW393296:LVW393463 MFS393296:MFS393463 MPO393296:MPO393463 MZK393296:MZK393463 NJG393296:NJG393463 NTC393296:NTC393463 OCY393296:OCY393463 OMU393296:OMU393463 OWQ393296:OWQ393463 PGM393296:PGM393463 PQI393296:PQI393463 QAE393296:QAE393463 QKA393296:QKA393463 QTW393296:QTW393463 RDS393296:RDS393463 RNO393296:RNO393463 RXK393296:RXK393463 SHG393296:SHG393463 SRC393296:SRC393463 TAY393296:TAY393463 TKU393296:TKU393463 TUQ393296:TUQ393463 UEM393296:UEM393463 UOI393296:UOI393463 UYE393296:UYE393463 VIA393296:VIA393463 VRW393296:VRW393463 WBS393296:WBS393463 WLO393296:WLO393463 WVK393296:WVK393463 C458832:C458999 IY458832:IY458999 SU458832:SU458999 ACQ458832:ACQ458999 AMM458832:AMM458999 AWI458832:AWI458999 BGE458832:BGE458999 BQA458832:BQA458999 BZW458832:BZW458999 CJS458832:CJS458999 CTO458832:CTO458999 DDK458832:DDK458999 DNG458832:DNG458999 DXC458832:DXC458999 EGY458832:EGY458999 EQU458832:EQU458999 FAQ458832:FAQ458999 FKM458832:FKM458999 FUI458832:FUI458999 GEE458832:GEE458999 GOA458832:GOA458999 GXW458832:GXW458999 HHS458832:HHS458999 HRO458832:HRO458999 IBK458832:IBK458999 ILG458832:ILG458999 IVC458832:IVC458999 JEY458832:JEY458999 JOU458832:JOU458999 JYQ458832:JYQ458999 KIM458832:KIM458999 KSI458832:KSI458999 LCE458832:LCE458999 LMA458832:LMA458999 LVW458832:LVW458999 MFS458832:MFS458999 MPO458832:MPO458999 MZK458832:MZK458999 NJG458832:NJG458999 NTC458832:NTC458999 OCY458832:OCY458999 OMU458832:OMU458999 OWQ458832:OWQ458999 PGM458832:PGM458999 PQI458832:PQI458999 QAE458832:QAE458999 QKA458832:QKA458999 QTW458832:QTW458999 RDS458832:RDS458999 RNO458832:RNO458999 RXK458832:RXK458999 SHG458832:SHG458999 SRC458832:SRC458999 TAY458832:TAY458999 TKU458832:TKU458999 TUQ458832:TUQ458999 UEM458832:UEM458999 UOI458832:UOI458999 UYE458832:UYE458999 VIA458832:VIA458999 VRW458832:VRW458999 WBS458832:WBS458999 WLO458832:WLO458999 WVK458832:WVK458999 C524368:C524535 IY524368:IY524535 SU524368:SU524535 ACQ524368:ACQ524535 AMM524368:AMM524535 AWI524368:AWI524535 BGE524368:BGE524535 BQA524368:BQA524535 BZW524368:BZW524535 CJS524368:CJS524535 CTO524368:CTO524535 DDK524368:DDK524535 DNG524368:DNG524535 DXC524368:DXC524535 EGY524368:EGY524535 EQU524368:EQU524535 FAQ524368:FAQ524535 FKM524368:FKM524535 FUI524368:FUI524535 GEE524368:GEE524535 GOA524368:GOA524535 GXW524368:GXW524535 HHS524368:HHS524535 HRO524368:HRO524535 IBK524368:IBK524535 ILG524368:ILG524535 IVC524368:IVC524535 JEY524368:JEY524535 JOU524368:JOU524535 JYQ524368:JYQ524535 KIM524368:KIM524535 KSI524368:KSI524535 LCE524368:LCE524535 LMA524368:LMA524535 LVW524368:LVW524535 MFS524368:MFS524535 MPO524368:MPO524535 MZK524368:MZK524535 NJG524368:NJG524535 NTC524368:NTC524535 OCY524368:OCY524535 OMU524368:OMU524535 OWQ524368:OWQ524535 PGM524368:PGM524535 PQI524368:PQI524535 QAE524368:QAE524535 QKA524368:QKA524535 QTW524368:QTW524535 RDS524368:RDS524535 RNO524368:RNO524535 RXK524368:RXK524535 SHG524368:SHG524535 SRC524368:SRC524535 TAY524368:TAY524535 TKU524368:TKU524535 TUQ524368:TUQ524535 UEM524368:UEM524535 UOI524368:UOI524535 UYE524368:UYE524535 VIA524368:VIA524535 VRW524368:VRW524535 WBS524368:WBS524535 WLO524368:WLO524535 WVK524368:WVK524535 C589904:C590071 IY589904:IY590071 SU589904:SU590071 ACQ589904:ACQ590071 AMM589904:AMM590071 AWI589904:AWI590071 BGE589904:BGE590071 BQA589904:BQA590071 BZW589904:BZW590071 CJS589904:CJS590071 CTO589904:CTO590071 DDK589904:DDK590071 DNG589904:DNG590071 DXC589904:DXC590071 EGY589904:EGY590071 EQU589904:EQU590071 FAQ589904:FAQ590071 FKM589904:FKM590071 FUI589904:FUI590071 GEE589904:GEE590071 GOA589904:GOA590071 GXW589904:GXW590071 HHS589904:HHS590071 HRO589904:HRO590071 IBK589904:IBK590071 ILG589904:ILG590071 IVC589904:IVC590071 JEY589904:JEY590071 JOU589904:JOU590071 JYQ589904:JYQ590071 KIM589904:KIM590071 KSI589904:KSI590071 LCE589904:LCE590071 LMA589904:LMA590071 LVW589904:LVW590071 MFS589904:MFS590071 MPO589904:MPO590071 MZK589904:MZK590071 NJG589904:NJG590071 NTC589904:NTC590071 OCY589904:OCY590071 OMU589904:OMU590071 OWQ589904:OWQ590071 PGM589904:PGM590071 PQI589904:PQI590071 QAE589904:QAE590071 QKA589904:QKA590071 QTW589904:QTW590071 RDS589904:RDS590071 RNO589904:RNO590071 RXK589904:RXK590071 SHG589904:SHG590071 SRC589904:SRC590071 TAY589904:TAY590071 TKU589904:TKU590071 TUQ589904:TUQ590071 UEM589904:UEM590071 UOI589904:UOI590071 UYE589904:UYE590071 VIA589904:VIA590071 VRW589904:VRW590071 WBS589904:WBS590071 WLO589904:WLO590071 WVK589904:WVK590071 C655440:C655607 IY655440:IY655607 SU655440:SU655607 ACQ655440:ACQ655607 AMM655440:AMM655607 AWI655440:AWI655607 BGE655440:BGE655607 BQA655440:BQA655607 BZW655440:BZW655607 CJS655440:CJS655607 CTO655440:CTO655607 DDK655440:DDK655607 DNG655440:DNG655607 DXC655440:DXC655607 EGY655440:EGY655607 EQU655440:EQU655607 FAQ655440:FAQ655607 FKM655440:FKM655607 FUI655440:FUI655607 GEE655440:GEE655607 GOA655440:GOA655607 GXW655440:GXW655607 HHS655440:HHS655607 HRO655440:HRO655607 IBK655440:IBK655607 ILG655440:ILG655607 IVC655440:IVC655607 JEY655440:JEY655607 JOU655440:JOU655607 JYQ655440:JYQ655607 KIM655440:KIM655607 KSI655440:KSI655607 LCE655440:LCE655607 LMA655440:LMA655607 LVW655440:LVW655607 MFS655440:MFS655607 MPO655440:MPO655607 MZK655440:MZK655607 NJG655440:NJG655607 NTC655440:NTC655607 OCY655440:OCY655607 OMU655440:OMU655607 OWQ655440:OWQ655607 PGM655440:PGM655607 PQI655440:PQI655607 QAE655440:QAE655607 QKA655440:QKA655607 QTW655440:QTW655607 RDS655440:RDS655607 RNO655440:RNO655607 RXK655440:RXK655607 SHG655440:SHG655607 SRC655440:SRC655607 TAY655440:TAY655607 TKU655440:TKU655607 TUQ655440:TUQ655607 UEM655440:UEM655607 UOI655440:UOI655607 UYE655440:UYE655607 VIA655440:VIA655607 VRW655440:VRW655607 WBS655440:WBS655607 WLO655440:WLO655607 WVK655440:WVK655607 C720976:C721143 IY720976:IY721143 SU720976:SU721143 ACQ720976:ACQ721143 AMM720976:AMM721143 AWI720976:AWI721143 BGE720976:BGE721143 BQA720976:BQA721143 BZW720976:BZW721143 CJS720976:CJS721143 CTO720976:CTO721143 DDK720976:DDK721143 DNG720976:DNG721143 DXC720976:DXC721143 EGY720976:EGY721143 EQU720976:EQU721143 FAQ720976:FAQ721143 FKM720976:FKM721143 FUI720976:FUI721143 GEE720976:GEE721143 GOA720976:GOA721143 GXW720976:GXW721143 HHS720976:HHS721143 HRO720976:HRO721143 IBK720976:IBK721143 ILG720976:ILG721143 IVC720976:IVC721143 JEY720976:JEY721143 JOU720976:JOU721143 JYQ720976:JYQ721143 KIM720976:KIM721143 KSI720976:KSI721143 LCE720976:LCE721143 LMA720976:LMA721143 LVW720976:LVW721143 MFS720976:MFS721143 MPO720976:MPO721143 MZK720976:MZK721143 NJG720976:NJG721143 NTC720976:NTC721143 OCY720976:OCY721143 OMU720976:OMU721143 OWQ720976:OWQ721143 PGM720976:PGM721143 PQI720976:PQI721143 QAE720976:QAE721143 QKA720976:QKA721143 QTW720976:QTW721143 RDS720976:RDS721143 RNO720976:RNO721143 RXK720976:RXK721143 SHG720976:SHG721143 SRC720976:SRC721143 TAY720976:TAY721143 TKU720976:TKU721143 TUQ720976:TUQ721143 UEM720976:UEM721143 UOI720976:UOI721143 UYE720976:UYE721143 VIA720976:VIA721143 VRW720976:VRW721143 WBS720976:WBS721143 WLO720976:WLO721143 WVK720976:WVK721143 C786512:C786679 IY786512:IY786679 SU786512:SU786679 ACQ786512:ACQ786679 AMM786512:AMM786679 AWI786512:AWI786679 BGE786512:BGE786679 BQA786512:BQA786679 BZW786512:BZW786679 CJS786512:CJS786679 CTO786512:CTO786679 DDK786512:DDK786679 DNG786512:DNG786679 DXC786512:DXC786679 EGY786512:EGY786679 EQU786512:EQU786679 FAQ786512:FAQ786679 FKM786512:FKM786679 FUI786512:FUI786679 GEE786512:GEE786679 GOA786512:GOA786679 GXW786512:GXW786679 HHS786512:HHS786679 HRO786512:HRO786679 IBK786512:IBK786679 ILG786512:ILG786679 IVC786512:IVC786679 JEY786512:JEY786679 JOU786512:JOU786679 JYQ786512:JYQ786679 KIM786512:KIM786679 KSI786512:KSI786679 LCE786512:LCE786679 LMA786512:LMA786679 LVW786512:LVW786679 MFS786512:MFS786679 MPO786512:MPO786679 MZK786512:MZK786679 NJG786512:NJG786679 NTC786512:NTC786679 OCY786512:OCY786679 OMU786512:OMU786679 OWQ786512:OWQ786679 PGM786512:PGM786679 PQI786512:PQI786679 QAE786512:QAE786679 QKA786512:QKA786679 QTW786512:QTW786679 RDS786512:RDS786679 RNO786512:RNO786679 RXK786512:RXK786679 SHG786512:SHG786679 SRC786512:SRC786679 TAY786512:TAY786679 TKU786512:TKU786679 TUQ786512:TUQ786679 UEM786512:UEM786679 UOI786512:UOI786679 UYE786512:UYE786679 VIA786512:VIA786679 VRW786512:VRW786679 WBS786512:WBS786679 WLO786512:WLO786679 WVK786512:WVK786679 C852048:C852215 IY852048:IY852215 SU852048:SU852215 ACQ852048:ACQ852215 AMM852048:AMM852215 AWI852048:AWI852215 BGE852048:BGE852215 BQA852048:BQA852215 BZW852048:BZW852215 CJS852048:CJS852215 CTO852048:CTO852215 DDK852048:DDK852215 DNG852048:DNG852215 DXC852048:DXC852215 EGY852048:EGY852215 EQU852048:EQU852215 FAQ852048:FAQ852215 FKM852048:FKM852215 FUI852048:FUI852215 GEE852048:GEE852215 GOA852048:GOA852215 GXW852048:GXW852215 HHS852048:HHS852215 HRO852048:HRO852215 IBK852048:IBK852215 ILG852048:ILG852215 IVC852048:IVC852215 JEY852048:JEY852215 JOU852048:JOU852215 JYQ852048:JYQ852215 KIM852048:KIM852215 KSI852048:KSI852215 LCE852048:LCE852215 LMA852048:LMA852215 LVW852048:LVW852215 MFS852048:MFS852215 MPO852048:MPO852215 MZK852048:MZK852215 NJG852048:NJG852215 NTC852048:NTC852215 OCY852048:OCY852215 OMU852048:OMU852215 OWQ852048:OWQ852215 PGM852048:PGM852215 PQI852048:PQI852215 QAE852048:QAE852215 QKA852048:QKA852215 QTW852048:QTW852215 RDS852048:RDS852215 RNO852048:RNO852215 RXK852048:RXK852215 SHG852048:SHG852215 SRC852048:SRC852215 TAY852048:TAY852215 TKU852048:TKU852215 TUQ852048:TUQ852215 UEM852048:UEM852215 UOI852048:UOI852215 UYE852048:UYE852215 VIA852048:VIA852215 VRW852048:VRW852215 WBS852048:WBS852215 WLO852048:WLO852215 WVK852048:WVK852215 C917584:C917751 IY917584:IY917751 SU917584:SU917751 ACQ917584:ACQ917751 AMM917584:AMM917751 AWI917584:AWI917751 BGE917584:BGE917751 BQA917584:BQA917751 BZW917584:BZW917751 CJS917584:CJS917751 CTO917584:CTO917751 DDK917584:DDK917751 DNG917584:DNG917751 DXC917584:DXC917751 EGY917584:EGY917751 EQU917584:EQU917751 FAQ917584:FAQ917751 FKM917584:FKM917751 FUI917584:FUI917751 GEE917584:GEE917751 GOA917584:GOA917751 GXW917584:GXW917751 HHS917584:HHS917751 HRO917584:HRO917751 IBK917584:IBK917751 ILG917584:ILG917751 IVC917584:IVC917751 JEY917584:JEY917751 JOU917584:JOU917751 JYQ917584:JYQ917751 KIM917584:KIM917751 KSI917584:KSI917751 LCE917584:LCE917751 LMA917584:LMA917751 LVW917584:LVW917751 MFS917584:MFS917751 MPO917584:MPO917751 MZK917584:MZK917751 NJG917584:NJG917751 NTC917584:NTC917751 OCY917584:OCY917751 OMU917584:OMU917751 OWQ917584:OWQ917751 PGM917584:PGM917751 PQI917584:PQI917751 QAE917584:QAE917751 QKA917584:QKA917751 QTW917584:QTW917751 RDS917584:RDS917751 RNO917584:RNO917751 RXK917584:RXK917751 SHG917584:SHG917751 SRC917584:SRC917751 TAY917584:TAY917751 TKU917584:TKU917751 TUQ917584:TUQ917751 UEM917584:UEM917751 UOI917584:UOI917751 UYE917584:UYE917751 VIA917584:VIA917751 VRW917584:VRW917751 WBS917584:WBS917751 WLO917584:WLO917751 WVK917584:WVK917751 C983120:C983287 IY983120:IY983287 SU983120:SU983287 ACQ983120:ACQ983287 AMM983120:AMM983287 AWI983120:AWI983287 BGE983120:BGE983287 BQA983120:BQA983287 BZW983120:BZW983287 CJS983120:CJS983287 CTO983120:CTO983287 DDK983120:DDK983287 DNG983120:DNG983287 DXC983120:DXC983287 EGY983120:EGY983287 EQU983120:EQU983287 FAQ983120:FAQ983287 FKM983120:FKM983287 FUI983120:FUI983287 GEE983120:GEE983287 GOA983120:GOA983287 GXW983120:GXW983287 HHS983120:HHS983287 HRO983120:HRO983287 IBK983120:IBK983287 ILG983120:ILG983287 IVC983120:IVC983287 JEY983120:JEY983287 JOU983120:JOU983287 JYQ983120:JYQ983287 KIM983120:KIM983287 KSI983120:KSI983287 LCE983120:LCE983287 LMA983120:LMA983287 LVW983120:LVW983287 MFS983120:MFS983287 MPO983120:MPO983287 MZK983120:MZK983287 NJG983120:NJG983287 NTC983120:NTC983287 OCY983120:OCY983287 OMU983120:OMU983287 OWQ983120:OWQ983287 PGM983120:PGM983287 PQI983120:PQI983287 QAE983120:QAE983287 QKA983120:QKA983287 QTW983120:QTW983287 RDS983120:RDS983287 RNO983120:RNO983287 RXK983120:RXK983287 SHG983120:SHG983287 SRC983120:SRC983287 TAY983120:TAY983287 TKU983120:TKU983287 TUQ983120:TUQ983287 UEM983120:UEM983287 UOI983120:UOI983287 UYE983120:UYE983287 VIA983120:VIA983287 VRW983120:VRW983287 WBS983120:WBS983287 WLO983120:WLO983287 WVK983120:WVK983287" xr:uid="{96BB99AE-5CA1-E343-B48B-C0317A0B4A2A}">
      <formula1>$A$285:$A$287</formula1>
    </dataValidation>
  </dataValidations>
  <pageMargins left="0.5" right="0.5" top="0.5" bottom="0.5" header="0.25" footer="0.25"/>
  <pageSetup fitToHeight="3" orientation="landscape" copies="18"/>
  <headerFooter alignWithMargins="0"/>
  <rowBreaks count="1" manualBreakCount="1">
    <brk id="248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C7271198542F438FE27C81A8EDCF1F" ma:contentTypeVersion="12" ma:contentTypeDescription="Create a new document." ma:contentTypeScope="" ma:versionID="17d68e7f6030bc483a000f02190745ca">
  <xsd:schema xmlns:xsd="http://www.w3.org/2001/XMLSchema" xmlns:xs="http://www.w3.org/2001/XMLSchema" xmlns:p="http://schemas.microsoft.com/office/2006/metadata/properties" xmlns:ns2="fef3f1c3-7e5c-4ff6-8f3d-954dcbe0f513" xmlns:ns3="8504ea64-a8c8-43e3-bc07-821cbd59c6b5" targetNamespace="http://schemas.microsoft.com/office/2006/metadata/properties" ma:root="true" ma:fieldsID="22f2d3238cd364693275bb669dce7ebb" ns2:_="" ns3:_="">
    <xsd:import namespace="fef3f1c3-7e5c-4ff6-8f3d-954dcbe0f513"/>
    <xsd:import namespace="8504ea64-a8c8-43e3-bc07-821cbd59c6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3f1c3-7e5c-4ff6-8f3d-954dcbe0f5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04ea64-a8c8-43e3-bc07-821cbd59c6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CA2AA6-B7A3-4C8F-9231-CCA8BB2451DC}"/>
</file>

<file path=customXml/itemProps2.xml><?xml version="1.0" encoding="utf-8"?>
<ds:datastoreItem xmlns:ds="http://schemas.openxmlformats.org/officeDocument/2006/customXml" ds:itemID="{5BFDD864-26A5-4026-8BC9-28748F3699D0}"/>
</file>

<file path=customXml/itemProps3.xml><?xml version="1.0" encoding="utf-8"?>
<ds:datastoreItem xmlns:ds="http://schemas.openxmlformats.org/officeDocument/2006/customXml" ds:itemID="{42682F93-020D-448D-B28C-3DA8697285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2-1 Water Use</vt:lpstr>
      <vt:lpstr>'2-1 Water Use'!Print_Area</vt:lpstr>
      <vt:lpstr>'2-1 Water Use'!Print_Titles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2021-01-15T17:11:59Z</dcterms:created>
  <dcterms:modified xsi:type="dcterms:W3CDTF">2021-01-15T17:16:14Z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0x010100C0C7271198542F438FE27C81A8EDCF1F</vt:lpwstr>
  </property>
</Properties>
</file>